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70" windowHeight="4140" activeTab="0"/>
  </bookViews>
  <sheets>
    <sheet name="DS CAP CC" sheetId="1" r:id="rId1"/>
  </sheets>
  <definedNames/>
  <calcPr fullCalcOnLoad="1"/>
</workbook>
</file>

<file path=xl/sharedStrings.xml><?xml version="1.0" encoding="utf-8"?>
<sst xmlns="http://schemas.openxmlformats.org/spreadsheetml/2006/main" count="838" uniqueCount="432">
  <si>
    <t>STT</t>
  </si>
  <si>
    <t>Trang</t>
  </si>
  <si>
    <t>Anh</t>
  </si>
  <si>
    <t>Linh</t>
  </si>
  <si>
    <t>NƠI SINH</t>
  </si>
  <si>
    <t>Phương</t>
  </si>
  <si>
    <t>HỌ VÀ TÊN</t>
  </si>
  <si>
    <t>GHI CHÚ</t>
  </si>
  <si>
    <t>Hà Nội</t>
  </si>
  <si>
    <t>Bến Tre</t>
  </si>
  <si>
    <t>Tiền Giang</t>
  </si>
  <si>
    <t>Đồng Nai</t>
  </si>
  <si>
    <t>Quảng Ngãi</t>
  </si>
  <si>
    <t>Long An</t>
  </si>
  <si>
    <t>Quảng Nam</t>
  </si>
  <si>
    <t>Bình Định</t>
  </si>
  <si>
    <t>TP.HCM</t>
  </si>
  <si>
    <t>ĐIỂM TB</t>
  </si>
  <si>
    <t>SỐ CC</t>
  </si>
  <si>
    <t>SỐ GHI SỔ</t>
  </si>
  <si>
    <t>Ngân</t>
  </si>
  <si>
    <t xml:space="preserve"> NGÀY THÁNG NĂM SINH</t>
  </si>
  <si>
    <t>Hoàng</t>
  </si>
  <si>
    <t>XẾP LOẠI</t>
  </si>
  <si>
    <t>NVSPĐH</t>
  </si>
  <si>
    <t>Nam Định</t>
  </si>
  <si>
    <t>Loan</t>
  </si>
  <si>
    <t>Nguyễn Thị Thu</t>
  </si>
  <si>
    <t>Gia Lai</t>
  </si>
  <si>
    <t>Thanh Hóa</t>
  </si>
  <si>
    <t>Thủy</t>
  </si>
  <si>
    <t>Tuấn</t>
  </si>
  <si>
    <t>Hương</t>
  </si>
  <si>
    <t>Khánh Hòa</t>
  </si>
  <si>
    <t>Sứ mạng người Thầy trong GD</t>
  </si>
  <si>
    <t>Sử dụng PT kĩ thuật và CN trong DH ĐH</t>
  </si>
  <si>
    <t>Tâm lý học đại cương</t>
  </si>
  <si>
    <t>Giáo dục học đại cương</t>
  </si>
  <si>
    <t>Đạt</t>
  </si>
  <si>
    <t>Trần Thị Thanh</t>
  </si>
  <si>
    <t>Uyên</t>
  </si>
  <si>
    <t>An</t>
  </si>
  <si>
    <t xml:space="preserve">Nguyễn Văn </t>
  </si>
  <si>
    <t>Sơn</t>
  </si>
  <si>
    <t>09/09/1990</t>
  </si>
  <si>
    <t>Tây Ninh</t>
  </si>
  <si>
    <t>Bình Thuận</t>
  </si>
  <si>
    <t>Thư</t>
  </si>
  <si>
    <t>Kiên Giang</t>
  </si>
  <si>
    <t>Phú Yên</t>
  </si>
  <si>
    <t>Đồng Tháp</t>
  </si>
  <si>
    <t>Sài Gòn</t>
  </si>
  <si>
    <t>Ninh Thuận</t>
  </si>
  <si>
    <t>Quỳnh</t>
  </si>
  <si>
    <t>Trà Vinh</t>
  </si>
  <si>
    <t>Bà Rịa - Vũng Tàu</t>
  </si>
  <si>
    <t>Không đạt</t>
  </si>
  <si>
    <t>Nguyễn Trường</t>
  </si>
  <si>
    <t>11/11/1988</t>
  </si>
  <si>
    <t>Thanh</t>
  </si>
  <si>
    <t>Diễm</t>
  </si>
  <si>
    <t>Nguyễn Thị</t>
  </si>
  <si>
    <t>Như</t>
  </si>
  <si>
    <t>Vy</t>
  </si>
  <si>
    <t>Thảo</t>
  </si>
  <si>
    <t>Long</t>
  </si>
  <si>
    <t>Nhung</t>
  </si>
  <si>
    <t>Lâm Đồng</t>
  </si>
  <si>
    <t>Hà</t>
  </si>
  <si>
    <t>Quảng Bình</t>
  </si>
  <si>
    <t>04/04/1994</t>
  </si>
  <si>
    <t>Thoa</t>
  </si>
  <si>
    <t>Sang</t>
  </si>
  <si>
    <t>Trâm</t>
  </si>
  <si>
    <t>Hà Tĩnh</t>
  </si>
  <si>
    <t>Huỳnh Ngọc</t>
  </si>
  <si>
    <t>Quang</t>
  </si>
  <si>
    <t>Bảo</t>
  </si>
  <si>
    <t>Bình Dương</t>
  </si>
  <si>
    <t>Cà Mau</t>
  </si>
  <si>
    <t>Thừa Thiên Huế</t>
  </si>
  <si>
    <t>Vĩnh Long</t>
  </si>
  <si>
    <t>Khanh</t>
  </si>
  <si>
    <t>26/03/1995</t>
  </si>
  <si>
    <t>Giáo dục ĐH TG và VN</t>
  </si>
  <si>
    <t>2 năm KN</t>
  </si>
  <si>
    <t>TLH DH ĐH</t>
  </si>
  <si>
    <t>LL DHDH</t>
  </si>
  <si>
    <t>Đánh giá trong GD ĐH</t>
  </si>
  <si>
    <t>Phương pháp NC KH GD</t>
  </si>
  <si>
    <t>Thực hành giảng</t>
  </si>
  <si>
    <t>Phát triển CT và tổ chức QTĐT ĐH</t>
  </si>
  <si>
    <t>Ngọc</t>
  </si>
  <si>
    <t>Phạm Thị Ngọc</t>
  </si>
  <si>
    <t>Phú</t>
  </si>
  <si>
    <t>Duy</t>
  </si>
  <si>
    <t>Nguyễn Thị Mỹ</t>
  </si>
  <si>
    <t>Tiên</t>
  </si>
  <si>
    <t>Chi</t>
  </si>
  <si>
    <t>Huyền</t>
  </si>
  <si>
    <t>Kha</t>
  </si>
  <si>
    <t>Trần Văn</t>
  </si>
  <si>
    <t>Nguyên</t>
  </si>
  <si>
    <t>Trung</t>
  </si>
  <si>
    <t>Phụng</t>
  </si>
  <si>
    <t>Trinh</t>
  </si>
  <si>
    <t>Hạnh</t>
  </si>
  <si>
    <t>Phước</t>
  </si>
  <si>
    <t>Phạm Hoàng Anh</t>
  </si>
  <si>
    <t>Nguyễn Thị Mai</t>
  </si>
  <si>
    <t>Diệu</t>
  </si>
  <si>
    <t>Fin</t>
  </si>
  <si>
    <t>Mẫn</t>
  </si>
  <si>
    <t>Tân</t>
  </si>
  <si>
    <t>Xuân</t>
  </si>
  <si>
    <t>Thông</t>
  </si>
  <si>
    <t>Lý</t>
  </si>
  <si>
    <t>Chinh</t>
  </si>
  <si>
    <t>Tuân</t>
  </si>
  <si>
    <t>Bửu</t>
  </si>
  <si>
    <t>Hằng</t>
  </si>
  <si>
    <t>Vũ</t>
  </si>
  <si>
    <t>Huy</t>
  </si>
  <si>
    <t>Tình</t>
  </si>
  <si>
    <t>Gẫm</t>
  </si>
  <si>
    <t>Đức</t>
  </si>
  <si>
    <t>Hải</t>
  </si>
  <si>
    <t>Thực</t>
  </si>
  <si>
    <t>Na</t>
  </si>
  <si>
    <t>Tý</t>
  </si>
  <si>
    <t>Ánh</t>
  </si>
  <si>
    <t>Phát</t>
  </si>
  <si>
    <t>Thúy</t>
  </si>
  <si>
    <t>Ny</t>
  </si>
  <si>
    <t>Ái</t>
  </si>
  <si>
    <t>Mai</t>
  </si>
  <si>
    <t>Quý</t>
  </si>
  <si>
    <t>Hoa</t>
  </si>
  <si>
    <t>Đoàn Thị Cẩm</t>
  </si>
  <si>
    <t>Phạm Lê Minh</t>
  </si>
  <si>
    <t>Nguyễn Hoàng Ngọc</t>
  </si>
  <si>
    <t>Lê Nguyễn Tường</t>
  </si>
  <si>
    <t>Tô Thị Song</t>
  </si>
  <si>
    <t>Nguyễn Thị Minh</t>
  </si>
  <si>
    <t>Trần Nhật</t>
  </si>
  <si>
    <t>Phạm Lê Thanh</t>
  </si>
  <si>
    <t>Phạm Hoàng</t>
  </si>
  <si>
    <t>Quách Thị</t>
  </si>
  <si>
    <t>Phạm Lệ Thanh</t>
  </si>
  <si>
    <t>Trần Hoài</t>
  </si>
  <si>
    <t>Nguyễn Thị Nam</t>
  </si>
  <si>
    <t>Hồ Nguyễn Tường</t>
  </si>
  <si>
    <t>Nguyễn Thị Quế</t>
  </si>
  <si>
    <t>Phạm Trường</t>
  </si>
  <si>
    <t>Tiết Minh</t>
  </si>
  <si>
    <t>Trần Lê Thùy</t>
  </si>
  <si>
    <t>Phan Nhựt</t>
  </si>
  <si>
    <t>Lê Thị Ngọc</t>
  </si>
  <si>
    <t>Nguyễn Tô Ái</t>
  </si>
  <si>
    <t>Mai Anh</t>
  </si>
  <si>
    <t>Nguyễn Minh</t>
  </si>
  <si>
    <t>Nguyễn Nhật</t>
  </si>
  <si>
    <t>Hồ Thành</t>
  </si>
  <si>
    <t>Đặng Đổ Bảo</t>
  </si>
  <si>
    <t>Trần Thị Hạnh</t>
  </si>
  <si>
    <t>Hà Thị Kim</t>
  </si>
  <si>
    <t>Lăng Văn</t>
  </si>
  <si>
    <t>Hoàng Như</t>
  </si>
  <si>
    <t>Lê Hữu</t>
  </si>
  <si>
    <t>Phạm Mạnh</t>
  </si>
  <si>
    <t>Võ Văn</t>
  </si>
  <si>
    <t>Nguyễn Minh Vy</t>
  </si>
  <si>
    <t>Âu Tuyền</t>
  </si>
  <si>
    <t>Trần Khánh</t>
  </si>
  <si>
    <t>Nguyễn Thái</t>
  </si>
  <si>
    <t>Trịnh Thị Thảo</t>
  </si>
  <si>
    <t>Đặng Thế</t>
  </si>
  <si>
    <t>Huỳnh</t>
  </si>
  <si>
    <t>Vũ Lê Bảo</t>
  </si>
  <si>
    <t>Trần Mai</t>
  </si>
  <si>
    <t>Trần Đình</t>
  </si>
  <si>
    <t>Lương Kim</t>
  </si>
  <si>
    <t>Lê Khánh</t>
  </si>
  <si>
    <t>Huỳnh Nguyễn Thịnh</t>
  </si>
  <si>
    <t>Đỗ Thị Ngân</t>
  </si>
  <si>
    <t>Phan Thị Anh</t>
  </si>
  <si>
    <t>Hồ Hoài</t>
  </si>
  <si>
    <t>Hồ Phùng Diễm</t>
  </si>
  <si>
    <t>Nguyễn Tuyết</t>
  </si>
  <si>
    <t>Nguyễn Quốc</t>
  </si>
  <si>
    <t>Trần Yến</t>
  </si>
  <si>
    <t>Nguyễn Hoàng Tuyết</t>
  </si>
  <si>
    <t>Bùi Thị Ngọc</t>
  </si>
  <si>
    <t>Bùi Thị Vân</t>
  </si>
  <si>
    <t>Đào Nữ Thị Kiều</t>
  </si>
  <si>
    <t>Huỳnh Thị Uyên</t>
  </si>
  <si>
    <t>Ngô Thị Hoàng</t>
  </si>
  <si>
    <t>Trịnh Tuyết</t>
  </si>
  <si>
    <t>Trần Đỗ Quỳnh</t>
  </si>
  <si>
    <t>Lê Hồng</t>
  </si>
  <si>
    <t>Châu Thùy</t>
  </si>
  <si>
    <t>Nguyễn Thiên</t>
  </si>
  <si>
    <t>Nguyễn Thị Ngọc</t>
  </si>
  <si>
    <t>Đặng Kiên</t>
  </si>
  <si>
    <t>Vũ Thị Ngọc</t>
  </si>
  <si>
    <t>Phan Thị Xuân</t>
  </si>
  <si>
    <t>Nguyễn Thị Trường</t>
  </si>
  <si>
    <t>Mến</t>
  </si>
  <si>
    <t>18/06/1990</t>
  </si>
  <si>
    <t>Nghệ An</t>
  </si>
  <si>
    <t>Phạm Thị Tố</t>
  </si>
  <si>
    <t>30/01/1997</t>
  </si>
  <si>
    <t>Đăk Lăk</t>
  </si>
  <si>
    <t>16/10/1994</t>
  </si>
  <si>
    <t>04/04/1996</t>
  </si>
  <si>
    <t>18/11/1996</t>
  </si>
  <si>
    <t>05/08/1991</t>
  </si>
  <si>
    <t>18/10/1964</t>
  </si>
  <si>
    <t>19/10/1997</t>
  </si>
  <si>
    <t>17/08/1991</t>
  </si>
  <si>
    <t>18/12/1987</t>
  </si>
  <si>
    <t>28/09/1989</t>
  </si>
  <si>
    <t>16/08/1997</t>
  </si>
  <si>
    <t>20/02/1997</t>
  </si>
  <si>
    <t>04/01/1997</t>
  </si>
  <si>
    <t>02/08/1992</t>
  </si>
  <si>
    <t>28/03/1985</t>
  </si>
  <si>
    <t>08/01/1995</t>
  </si>
  <si>
    <t>07/12/1993</t>
  </si>
  <si>
    <t>03/05/1993</t>
  </si>
  <si>
    <t>17/12/1988</t>
  </si>
  <si>
    <t>15/07/1986</t>
  </si>
  <si>
    <t>12/07/1995</t>
  </si>
  <si>
    <t>01/01/1992</t>
  </si>
  <si>
    <t>14/06/1981</t>
  </si>
  <si>
    <t>05/05/1988</t>
  </si>
  <si>
    <t>26/01/1989</t>
  </si>
  <si>
    <t>01/11/1990</t>
  </si>
  <si>
    <t>Bình Phước</t>
  </si>
  <si>
    <t>10/06/1992</t>
  </si>
  <si>
    <t>22/04/1975</t>
  </si>
  <si>
    <t>30/07/1990</t>
  </si>
  <si>
    <t>18/05/1989</t>
  </si>
  <si>
    <t>Đà Lạt</t>
  </si>
  <si>
    <t>06/03/1981</t>
  </si>
  <si>
    <t>1994</t>
  </si>
  <si>
    <t>06/05/1990</t>
  </si>
  <si>
    <t>Quảng Trị</t>
  </si>
  <si>
    <t>19/03/1993</t>
  </si>
  <si>
    <t>21/07/1984</t>
  </si>
  <si>
    <t>01/02/1984</t>
  </si>
  <si>
    <t>17/03/1965</t>
  </si>
  <si>
    <t>28/10/1980</t>
  </si>
  <si>
    <t>27/06/1995</t>
  </si>
  <si>
    <t>20/10/1990</t>
  </si>
  <si>
    <t>14/08/1988</t>
  </si>
  <si>
    <t>11/09/1984</t>
  </si>
  <si>
    <t>19/09/1993</t>
  </si>
  <si>
    <t>27/05/1992</t>
  </si>
  <si>
    <t>17/06/1992</t>
  </si>
  <si>
    <t>20/06/1992</t>
  </si>
  <si>
    <t>27/01/1993</t>
  </si>
  <si>
    <t>Liên Bang Nga</t>
  </si>
  <si>
    <t>11/12/1969</t>
  </si>
  <si>
    <t>19/05/1960</t>
  </si>
  <si>
    <t>21/01/1994</t>
  </si>
  <si>
    <t>21/08/1994</t>
  </si>
  <si>
    <t>15/09/1995</t>
  </si>
  <si>
    <t>24/03/1984</t>
  </si>
  <si>
    <t>28/08/1992</t>
  </si>
  <si>
    <t>28/05/1994</t>
  </si>
  <si>
    <t>10/09/1997</t>
  </si>
  <si>
    <t>11/02/1987</t>
  </si>
  <si>
    <t>01/11/1987</t>
  </si>
  <si>
    <t>27/11/1983</t>
  </si>
  <si>
    <t>12/08/1994</t>
  </si>
  <si>
    <t>23/08/1993</t>
  </si>
  <si>
    <t>17/07/1993</t>
  </si>
  <si>
    <t>17/03/1993</t>
  </si>
  <si>
    <t>04/03/1997</t>
  </si>
  <si>
    <t>13/11/1985</t>
  </si>
  <si>
    <t>14/08/1990</t>
  </si>
  <si>
    <t>28/06/1982</t>
  </si>
  <si>
    <t>07/08/1996</t>
  </si>
  <si>
    <t>11/11/1992</t>
  </si>
  <si>
    <t>29/07/1990</t>
  </si>
  <si>
    <t>06/04/1987</t>
  </si>
  <si>
    <t>26/11/1995</t>
  </si>
  <si>
    <t>Bắc Ninh</t>
  </si>
  <si>
    <t>08/07/1983</t>
  </si>
  <si>
    <t>10/11/1985</t>
  </si>
  <si>
    <t>Tuyên Quang</t>
  </si>
  <si>
    <t>26/01/1987</t>
  </si>
  <si>
    <t>25/07/1995</t>
  </si>
  <si>
    <t>20/10/1988</t>
  </si>
  <si>
    <t>Nguyễn Thị Trúc</t>
  </si>
  <si>
    <t>21/02/1995</t>
  </si>
  <si>
    <t>K69</t>
  </si>
  <si>
    <t>22/03/1985</t>
  </si>
  <si>
    <t>25/08/1984</t>
  </si>
  <si>
    <t>10/03/1996</t>
  </si>
  <si>
    <t>26/06/1995</t>
  </si>
  <si>
    <t>Chưa hình, BS bằng cấp</t>
  </si>
  <si>
    <t>2 năm KN, Chưa hình, BS bằng cấp</t>
  </si>
  <si>
    <t>BL, Chưa hình, BS bằng cấp</t>
  </si>
  <si>
    <t>BL K71, Chưa hình, BS bằng cấp</t>
  </si>
  <si>
    <t>11/01/1989</t>
  </si>
  <si>
    <t>/2020</t>
  </si>
  <si>
    <t>Trương Nguyễn Diễm</t>
  </si>
  <si>
    <t>23/03/1984</t>
  </si>
  <si>
    <t>Mai Phước Mi</t>
  </si>
  <si>
    <t>Đol</t>
  </si>
  <si>
    <t>K66</t>
  </si>
  <si>
    <t>Văn Phú</t>
  </si>
  <si>
    <t>Hội</t>
  </si>
  <si>
    <t>21/07/1979</t>
  </si>
  <si>
    <t>6.5</t>
  </si>
  <si>
    <t>5.5</t>
  </si>
  <si>
    <t>Lâm Hoàng</t>
  </si>
  <si>
    <t>Phúc</t>
  </si>
  <si>
    <t>10/01/1992</t>
  </si>
  <si>
    <t>Ngô Thị Ngọc</t>
  </si>
  <si>
    <t>04/02/1988</t>
  </si>
  <si>
    <t>7.0</t>
  </si>
  <si>
    <t>7.5</t>
  </si>
  <si>
    <t>K68</t>
  </si>
  <si>
    <t xml:space="preserve">Lê Nguyễn Bảo </t>
  </si>
  <si>
    <t>15/04/1990</t>
  </si>
  <si>
    <t>8.5</t>
  </si>
  <si>
    <t>Nhàn</t>
  </si>
  <si>
    <t>24/04/1995</t>
  </si>
  <si>
    <t>03/07/1988</t>
  </si>
  <si>
    <t>Trần Quốc</t>
  </si>
  <si>
    <t>Toản</t>
  </si>
  <si>
    <t>23/03/1986</t>
  </si>
  <si>
    <t xml:space="preserve">Lê Tấn </t>
  </si>
  <si>
    <t>Năng</t>
  </si>
  <si>
    <t>K65</t>
  </si>
  <si>
    <t>11/04/1996</t>
  </si>
  <si>
    <t>K68, 2 năm KN</t>
  </si>
  <si>
    <t>/7573</t>
  </si>
  <si>
    <t>/7574</t>
  </si>
  <si>
    <t>/7575</t>
  </si>
  <si>
    <t>/7576</t>
  </si>
  <si>
    <t>/7577</t>
  </si>
  <si>
    <t>/7578</t>
  </si>
  <si>
    <t>/7579</t>
  </si>
  <si>
    <t>/7580</t>
  </si>
  <si>
    <t>/7581</t>
  </si>
  <si>
    <t>/7582</t>
  </si>
  <si>
    <t>/7583</t>
  </si>
  <si>
    <t>/7584</t>
  </si>
  <si>
    <t>/7585</t>
  </si>
  <si>
    <t>/7586</t>
  </si>
  <si>
    <t>/7587</t>
  </si>
  <si>
    <t>/7588</t>
  </si>
  <si>
    <t>/7589</t>
  </si>
  <si>
    <t>/7590</t>
  </si>
  <si>
    <t>/7591</t>
  </si>
  <si>
    <t>/7592</t>
  </si>
  <si>
    <t>/7593</t>
  </si>
  <si>
    <t>/7594</t>
  </si>
  <si>
    <t>/7595</t>
  </si>
  <si>
    <t>/7596</t>
  </si>
  <si>
    <t>/7597</t>
  </si>
  <si>
    <t>/7598</t>
  </si>
  <si>
    <t>/7599</t>
  </si>
  <si>
    <t>/7600</t>
  </si>
  <si>
    <t>/7601</t>
  </si>
  <si>
    <t>/7602</t>
  </si>
  <si>
    <t>/7603</t>
  </si>
  <si>
    <t>/7604</t>
  </si>
  <si>
    <t>/7605</t>
  </si>
  <si>
    <t>/7606</t>
  </si>
  <si>
    <t>/7607</t>
  </si>
  <si>
    <t>/7608</t>
  </si>
  <si>
    <t>/7609</t>
  </si>
  <si>
    <t>/7610</t>
  </si>
  <si>
    <t>/7611</t>
  </si>
  <si>
    <t>/7612</t>
  </si>
  <si>
    <t>/7613</t>
  </si>
  <si>
    <t>/7614</t>
  </si>
  <si>
    <t>/7615</t>
  </si>
  <si>
    <t>/7616</t>
  </si>
  <si>
    <t>/7617</t>
  </si>
  <si>
    <t>/7618</t>
  </si>
  <si>
    <t>/7619</t>
  </si>
  <si>
    <t>/7620</t>
  </si>
  <si>
    <t>/7621</t>
  </si>
  <si>
    <t>/7622</t>
  </si>
  <si>
    <t>/7623</t>
  </si>
  <si>
    <t>/7624</t>
  </si>
  <si>
    <t>/7625</t>
  </si>
  <si>
    <t>/7626</t>
  </si>
  <si>
    <t>/7627</t>
  </si>
  <si>
    <t>/7628</t>
  </si>
  <si>
    <t>/7629</t>
  </si>
  <si>
    <t>/7630</t>
  </si>
  <si>
    <t>/7631</t>
  </si>
  <si>
    <t>/7632</t>
  </si>
  <si>
    <t>/7633</t>
  </si>
  <si>
    <t>/7634</t>
  </si>
  <si>
    <t>/7635</t>
  </si>
  <si>
    <t>/7636</t>
  </si>
  <si>
    <t>/7637</t>
  </si>
  <si>
    <t>/7638</t>
  </si>
  <si>
    <t>/7639</t>
  </si>
  <si>
    <t>/7640</t>
  </si>
  <si>
    <t>/7641</t>
  </si>
  <si>
    <t>/7642</t>
  </si>
  <si>
    <t>/7643</t>
  </si>
  <si>
    <t>/7644</t>
  </si>
  <si>
    <t>/7645</t>
  </si>
  <si>
    <t>/7646</t>
  </si>
  <si>
    <t>/7647</t>
  </si>
  <si>
    <t>/7648</t>
  </si>
  <si>
    <t>/7649</t>
  </si>
  <si>
    <t>/7650</t>
  </si>
  <si>
    <t>/7651</t>
  </si>
  <si>
    <t>/7652</t>
  </si>
  <si>
    <t>/7653</t>
  </si>
  <si>
    <t>Phụ lục 1</t>
  </si>
  <si>
    <t xml:space="preserve">Nguyễn Hữu </t>
  </si>
  <si>
    <t>Bình</t>
  </si>
  <si>
    <t>16/03/1995</t>
  </si>
  <si>
    <t>Ninh</t>
  </si>
  <si>
    <t>20/10/1981</t>
  </si>
  <si>
    <t>/7654</t>
  </si>
  <si>
    <t>/7655</t>
  </si>
  <si>
    <t>K71</t>
  </si>
  <si>
    <t>K71, 2 năm KN</t>
  </si>
  <si>
    <r>
      <t xml:space="preserve">DANH SÁCH CẤP CHỨNG CHỈ NGHIỆP VỤ SƯ PHẠM CHO GIẢNG VIÊN
TRONG CƠ SỞ GIÁO DỤC ĐẠI HỌC KHÓA 70 NĂM 2020
</t>
    </r>
    <r>
      <rPr>
        <i/>
        <sz val="12"/>
        <rFont val="Times New Roman"/>
        <family val="1"/>
      </rPr>
      <t>(Ban hành kèm theo Quyết định số 605/QĐ-XHNV-ĐT, ngày 14 tháng 12 năm 2020 của Hiệu trưởng 
Trường Đại học Khoa học Xã hội và Nhân văn, Đại học Quốc gia Thành phố Hồ Chí Minh)</t>
    </r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</si>
</sst>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[$-409]dddd\,\ mmmm\ dd\,\ yyyy"/>
    <numFmt numFmtId="182" formatCode="dd/mm/yyyy;@"/>
    <numFmt numFmtId="183" formatCode="[$-409]d\-mmm\-yyyy;@"/>
    <numFmt numFmtId="184" formatCode="00000"/>
    <numFmt numFmtId="185" formatCode="[$-1010000]d/m/yyyy;@"/>
    <numFmt numFmtId="186" formatCode="m/d/yyyy;@"/>
    <numFmt numFmtId="187" formatCode="mmm\-yyyy"/>
    <numFmt numFmtId="188" formatCode="mm/dd/yyyy"/>
    <numFmt numFmtId="189" formatCode="_(* #,##0.0_);_(* \(#,##0.0\);_(* &quot;-&quot;??_);_(@_)"/>
    <numFmt numFmtId="190" formatCode="0.0"/>
    <numFmt numFmtId="191" formatCode="[$-809]dd\ mmmm\ yyyy"/>
    <numFmt numFmtId="192" formatCode="[&lt;=9999999][$-1000000]###\-####;[$-1000000]\(#\)\ ###\-####"/>
    <numFmt numFmtId="193" formatCode="[&lt;=9999999]###\-####;\(###\)\ ###\-####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_);\-#,##0.0"/>
    <numFmt numFmtId="199" formatCode="#,##0.0"/>
    <numFmt numFmtId="200" formatCode="#,##0.0000\ ;[Red]\-#,##0.0000\ "/>
  </numFmts>
  <fonts count="83">
    <font>
      <sz val="10"/>
      <name val="Arial"/>
      <family val="0"/>
    </font>
    <font>
      <sz val="12"/>
      <name val="VNI-Times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i/>
      <sz val="11"/>
      <color indexed="23"/>
      <name val="Arial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1"/>
      <color indexed="62"/>
      <name val="Arial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Calibri"/>
      <family val="2"/>
    </font>
    <font>
      <sz val="11"/>
      <color indexed="60"/>
      <name val="Arial"/>
      <family val="2"/>
    </font>
    <font>
      <b/>
      <sz val="11"/>
      <color indexed="63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17" fillId="3" borderId="0" applyNumberFormat="0" applyBorder="0" applyAlignment="0" applyProtection="0"/>
    <xf numFmtId="0" fontId="53" fillId="4" borderId="0" applyNumberFormat="0" applyBorder="0" applyAlignment="0" applyProtection="0"/>
    <xf numFmtId="0" fontId="17" fillId="5" borderId="0" applyNumberFormat="0" applyBorder="0" applyAlignment="0" applyProtection="0"/>
    <xf numFmtId="0" fontId="53" fillId="6" borderId="0" applyNumberFormat="0" applyBorder="0" applyAlignment="0" applyProtection="0"/>
    <xf numFmtId="0" fontId="17" fillId="7" borderId="0" applyNumberFormat="0" applyBorder="0" applyAlignment="0" applyProtection="0"/>
    <xf numFmtId="0" fontId="53" fillId="8" borderId="0" applyNumberFormat="0" applyBorder="0" applyAlignment="0" applyProtection="0"/>
    <xf numFmtId="0" fontId="17" fillId="9" borderId="0" applyNumberFormat="0" applyBorder="0" applyAlignment="0" applyProtection="0"/>
    <xf numFmtId="0" fontId="53" fillId="10" borderId="0" applyNumberFormat="0" applyBorder="0" applyAlignment="0" applyProtection="0"/>
    <xf numFmtId="0" fontId="17" fillId="11" borderId="0" applyNumberFormat="0" applyBorder="0" applyAlignment="0" applyProtection="0"/>
    <xf numFmtId="0" fontId="53" fillId="12" borderId="0" applyNumberFormat="0" applyBorder="0" applyAlignment="0" applyProtection="0"/>
    <xf numFmtId="0" fontId="17" fillId="13" borderId="0" applyNumberFormat="0" applyBorder="0" applyAlignment="0" applyProtection="0"/>
    <xf numFmtId="0" fontId="53" fillId="14" borderId="0" applyNumberFormat="0" applyBorder="0" applyAlignment="0" applyProtection="0"/>
    <xf numFmtId="0" fontId="17" fillId="15" borderId="0" applyNumberFormat="0" applyBorder="0" applyAlignment="0" applyProtection="0"/>
    <xf numFmtId="0" fontId="53" fillId="16" borderId="0" applyNumberFormat="0" applyBorder="0" applyAlignment="0" applyProtection="0"/>
    <xf numFmtId="0" fontId="17" fillId="17" borderId="0" applyNumberFormat="0" applyBorder="0" applyAlignment="0" applyProtection="0"/>
    <xf numFmtId="0" fontId="53" fillId="18" borderId="0" applyNumberFormat="0" applyBorder="0" applyAlignment="0" applyProtection="0"/>
    <xf numFmtId="0" fontId="17" fillId="19" borderId="0" applyNumberFormat="0" applyBorder="0" applyAlignment="0" applyProtection="0"/>
    <xf numFmtId="0" fontId="53" fillId="20" borderId="0" applyNumberFormat="0" applyBorder="0" applyAlignment="0" applyProtection="0"/>
    <xf numFmtId="0" fontId="17" fillId="21" borderId="0" applyNumberFormat="0" applyBorder="0" applyAlignment="0" applyProtection="0"/>
    <xf numFmtId="0" fontId="53" fillId="22" borderId="0" applyNumberFormat="0" applyBorder="0" applyAlignment="0" applyProtection="0"/>
    <xf numFmtId="0" fontId="17" fillId="23" borderId="0" applyNumberFormat="0" applyBorder="0" applyAlignment="0" applyProtection="0"/>
    <xf numFmtId="0" fontId="53" fillId="24" borderId="0" applyNumberFormat="0" applyBorder="0" applyAlignment="0" applyProtection="0"/>
    <xf numFmtId="0" fontId="17" fillId="25" borderId="0" applyNumberFormat="0" applyBorder="0" applyAlignment="0" applyProtection="0"/>
    <xf numFmtId="0" fontId="54" fillId="26" borderId="0" applyNumberFormat="0" applyBorder="0" applyAlignment="0" applyProtection="0"/>
    <xf numFmtId="0" fontId="18" fillId="26" borderId="0" applyNumberFormat="0" applyBorder="0" applyAlignment="0" applyProtection="0"/>
    <xf numFmtId="0" fontId="54" fillId="27" borderId="0" applyNumberFormat="0" applyBorder="0" applyAlignment="0" applyProtection="0"/>
    <xf numFmtId="0" fontId="18" fillId="27" borderId="0" applyNumberFormat="0" applyBorder="0" applyAlignment="0" applyProtection="0"/>
    <xf numFmtId="0" fontId="54" fillId="28" borderId="0" applyNumberFormat="0" applyBorder="0" applyAlignment="0" applyProtection="0"/>
    <xf numFmtId="0" fontId="18" fillId="28" borderId="0" applyNumberFormat="0" applyBorder="0" applyAlignment="0" applyProtection="0"/>
    <xf numFmtId="0" fontId="54" fillId="29" borderId="0" applyNumberFormat="0" applyBorder="0" applyAlignment="0" applyProtection="0"/>
    <xf numFmtId="0" fontId="18" fillId="29" borderId="0" applyNumberFormat="0" applyBorder="0" applyAlignment="0" applyProtection="0"/>
    <xf numFmtId="0" fontId="54" fillId="30" borderId="0" applyNumberFormat="0" applyBorder="0" applyAlignment="0" applyProtection="0"/>
    <xf numFmtId="0" fontId="18" fillId="30" borderId="0" applyNumberFormat="0" applyBorder="0" applyAlignment="0" applyProtection="0"/>
    <xf numFmtId="0" fontId="54" fillId="31" borderId="0" applyNumberFormat="0" applyBorder="0" applyAlignment="0" applyProtection="0"/>
    <xf numFmtId="0" fontId="18" fillId="31" borderId="0" applyNumberFormat="0" applyBorder="0" applyAlignment="0" applyProtection="0"/>
    <xf numFmtId="0" fontId="54" fillId="32" borderId="0" applyNumberFormat="0" applyBorder="0" applyAlignment="0" applyProtection="0"/>
    <xf numFmtId="0" fontId="18" fillId="32" borderId="0" applyNumberFormat="0" applyBorder="0" applyAlignment="0" applyProtection="0"/>
    <xf numFmtId="0" fontId="54" fillId="33" borderId="0" applyNumberFormat="0" applyBorder="0" applyAlignment="0" applyProtection="0"/>
    <xf numFmtId="0" fontId="18" fillId="33" borderId="0" applyNumberFormat="0" applyBorder="0" applyAlignment="0" applyProtection="0"/>
    <xf numFmtId="0" fontId="54" fillId="34" borderId="0" applyNumberFormat="0" applyBorder="0" applyAlignment="0" applyProtection="0"/>
    <xf numFmtId="0" fontId="18" fillId="34" borderId="0" applyNumberFormat="0" applyBorder="0" applyAlignment="0" applyProtection="0"/>
    <xf numFmtId="0" fontId="54" fillId="35" borderId="0" applyNumberFormat="0" applyBorder="0" applyAlignment="0" applyProtection="0"/>
    <xf numFmtId="0" fontId="18" fillId="35" borderId="0" applyNumberFormat="0" applyBorder="0" applyAlignment="0" applyProtection="0"/>
    <xf numFmtId="0" fontId="54" fillId="36" borderId="0" applyNumberFormat="0" applyBorder="0" applyAlignment="0" applyProtection="0"/>
    <xf numFmtId="0" fontId="18" fillId="36" borderId="0" applyNumberFormat="0" applyBorder="0" applyAlignment="0" applyProtection="0"/>
    <xf numFmtId="0" fontId="54" fillId="37" borderId="0" applyNumberFormat="0" applyBorder="0" applyAlignment="0" applyProtection="0"/>
    <xf numFmtId="0" fontId="18" fillId="37" borderId="0" applyNumberFormat="0" applyBorder="0" applyAlignment="0" applyProtection="0"/>
    <xf numFmtId="0" fontId="55" fillId="38" borderId="0" applyNumberFormat="0" applyBorder="0" applyAlignment="0" applyProtection="0"/>
    <xf numFmtId="0" fontId="56" fillId="38" borderId="0" applyNumberFormat="0" applyBorder="0" applyAlignment="0" applyProtection="0"/>
    <xf numFmtId="0" fontId="57" fillId="39" borderId="1" applyNumberFormat="0" applyAlignment="0" applyProtection="0"/>
    <xf numFmtId="0" fontId="58" fillId="39" borderId="1" applyNumberFormat="0" applyAlignment="0" applyProtection="0"/>
    <xf numFmtId="0" fontId="59" fillId="40" borderId="2" applyNumberFormat="0" applyAlignment="0" applyProtection="0"/>
    <xf numFmtId="0" fontId="19" fillId="4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2" fillId="41" borderId="0" applyNumberFormat="0" applyBorder="0" applyAlignment="0" applyProtection="0"/>
    <xf numFmtId="0" fontId="63" fillId="41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0" fillId="42" borderId="1" applyNumberFormat="0" applyAlignment="0" applyProtection="0"/>
    <xf numFmtId="0" fontId="71" fillId="43" borderId="1" applyNumberFormat="0" applyAlignment="0" applyProtection="0"/>
    <xf numFmtId="0" fontId="72" fillId="0" borderId="7" applyNumberFormat="0" applyFill="0" applyAlignment="0" applyProtection="0"/>
    <xf numFmtId="0" fontId="73" fillId="0" borderId="7" applyNumberFormat="0" applyFill="0" applyAlignment="0" applyProtection="0"/>
    <xf numFmtId="0" fontId="74" fillId="44" borderId="0" applyNumberFormat="0" applyBorder="0" applyAlignment="0" applyProtection="0"/>
    <xf numFmtId="0" fontId="75" fillId="44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0" fillId="45" borderId="8" applyNumberFormat="0" applyFont="0" applyAlignment="0" applyProtection="0"/>
    <xf numFmtId="0" fontId="15" fillId="46" borderId="8" applyNumberFormat="0" applyFont="0" applyAlignment="0" applyProtection="0"/>
    <xf numFmtId="0" fontId="76" fillId="39" borderId="9" applyNumberFormat="0" applyAlignment="0" applyProtection="0"/>
    <xf numFmtId="0" fontId="77" fillId="39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21" fillId="0" borderId="10" applyNumberFormat="0" applyFill="0" applyAlignment="0" applyProtection="0"/>
    <xf numFmtId="0" fontId="8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6" fillId="0" borderId="0" xfId="97" applyFont="1" applyFill="1" applyBorder="1" applyAlignment="1">
      <alignment horizontal="center"/>
      <protection/>
    </xf>
    <xf numFmtId="182" fontId="4" fillId="0" borderId="0" xfId="0" applyNumberFormat="1" applyFont="1" applyAlignment="1">
      <alignment horizontal="center"/>
    </xf>
    <xf numFmtId="190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11" xfId="97" applyFont="1" applyFill="1" applyBorder="1" applyAlignment="1">
      <alignment horizontal="center" vertical="center" wrapText="1"/>
      <protection/>
    </xf>
    <xf numFmtId="2" fontId="6" fillId="0" borderId="0" xfId="97" applyNumberFormat="1" applyFont="1" applyFill="1" applyBorder="1" applyAlignment="1">
      <alignment horizontal="center"/>
      <protection/>
    </xf>
    <xf numFmtId="182" fontId="9" fillId="0" borderId="12" xfId="97" applyNumberFormat="1" applyFont="1" applyFill="1" applyBorder="1" applyAlignment="1">
      <alignment horizontal="center" vertical="center" wrapText="1"/>
      <protection/>
    </xf>
    <xf numFmtId="190" fontId="9" fillId="0" borderId="11" xfId="97" applyNumberFormat="1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2" fontId="9" fillId="0" borderId="11" xfId="97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2" fillId="0" borderId="13" xfId="0" applyFont="1" applyFill="1" applyBorder="1" applyAlignment="1">
      <alignment vertical="center" wrapText="1"/>
    </xf>
    <xf numFmtId="0" fontId="8" fillId="47" borderId="0" xfId="0" applyFont="1" applyFill="1" applyAlignment="1">
      <alignment/>
    </xf>
    <xf numFmtId="0" fontId="8" fillId="48" borderId="13" xfId="97" applyFont="1" applyFill="1" applyBorder="1" applyAlignment="1" quotePrefix="1">
      <alignment horizontal="center" vertical="center"/>
      <protection/>
    </xf>
    <xf numFmtId="182" fontId="13" fillId="48" borderId="13" xfId="0" applyNumberFormat="1" applyFont="1" applyFill="1" applyBorder="1" applyAlignment="1" quotePrefix="1">
      <alignment horizontal="center" vertical="center"/>
    </xf>
    <xf numFmtId="0" fontId="13" fillId="48" borderId="13" xfId="0" applyFont="1" applyFill="1" applyBorder="1" applyAlignment="1">
      <alignment horizontal="center" vertical="center"/>
    </xf>
    <xf numFmtId="0" fontId="8" fillId="48" borderId="13" xfId="0" applyFont="1" applyFill="1" applyBorder="1" applyAlignment="1">
      <alignment horizontal="center" vertical="center"/>
    </xf>
    <xf numFmtId="190" fontId="8" fillId="48" borderId="13" xfId="0" applyNumberFormat="1" applyFont="1" applyFill="1" applyBorder="1" applyAlignment="1">
      <alignment horizontal="center" vertical="center"/>
    </xf>
    <xf numFmtId="190" fontId="82" fillId="48" borderId="13" xfId="0" applyNumberFormat="1" applyFont="1" applyFill="1" applyBorder="1" applyAlignment="1">
      <alignment horizontal="center" vertical="center"/>
    </xf>
    <xf numFmtId="2" fontId="8" fillId="48" borderId="13" xfId="0" applyNumberFormat="1" applyFont="1" applyFill="1" applyBorder="1" applyAlignment="1">
      <alignment horizontal="center" vertical="center"/>
    </xf>
    <xf numFmtId="190" fontId="8" fillId="48" borderId="13" xfId="0" applyNumberFormat="1" applyFont="1" applyFill="1" applyBorder="1" applyAlignment="1">
      <alignment horizontal="center" vertical="center" wrapText="1"/>
    </xf>
    <xf numFmtId="0" fontId="8" fillId="48" borderId="13" xfId="0" applyFont="1" applyFill="1" applyBorder="1" applyAlignment="1" quotePrefix="1">
      <alignment horizontal="center" vertical="center"/>
    </xf>
    <xf numFmtId="0" fontId="8" fillId="48" borderId="0" xfId="0" applyFont="1" applyFill="1" applyAlignment="1">
      <alignment/>
    </xf>
    <xf numFmtId="180" fontId="8" fillId="48" borderId="13" xfId="69" applyNumberFormat="1" applyFont="1" applyFill="1" applyBorder="1" applyAlignment="1">
      <alignment horizontal="center" vertical="center"/>
    </xf>
    <xf numFmtId="0" fontId="8" fillId="48" borderId="13" xfId="0" applyFont="1" applyFill="1" applyBorder="1" applyAlignment="1">
      <alignment horizontal="center"/>
    </xf>
    <xf numFmtId="190" fontId="5" fillId="0" borderId="11" xfId="97" applyNumberFormat="1" applyFont="1" applyFill="1" applyBorder="1" applyAlignment="1">
      <alignment horizontal="center" vertical="center" wrapText="1"/>
      <protection/>
    </xf>
    <xf numFmtId="0" fontId="5" fillId="48" borderId="14" xfId="0" applyFont="1" applyFill="1" applyBorder="1" applyAlignment="1">
      <alignment horizontal="left"/>
    </xf>
    <xf numFmtId="0" fontId="8" fillId="0" borderId="15" xfId="97" applyFont="1" applyFill="1" applyBorder="1">
      <alignment/>
      <protection/>
    </xf>
    <xf numFmtId="0" fontId="7" fillId="0" borderId="0" xfId="0" applyFont="1" applyAlignment="1">
      <alignment horizontal="left"/>
    </xf>
    <xf numFmtId="0" fontId="12" fillId="0" borderId="14" xfId="95" applyFont="1" applyFill="1" applyBorder="1" applyAlignment="1">
      <alignment horizontal="left"/>
      <protection/>
    </xf>
    <xf numFmtId="0" fontId="12" fillId="0" borderId="14" xfId="97" applyFont="1" applyFill="1" applyBorder="1" applyAlignment="1">
      <alignment horizontal="left"/>
      <protection/>
    </xf>
    <xf numFmtId="0" fontId="12" fillId="48" borderId="14" xfId="95" applyFont="1" applyFill="1" applyBorder="1" applyAlignment="1">
      <alignment horizontal="left"/>
      <protection/>
    </xf>
    <xf numFmtId="0" fontId="12" fillId="48" borderId="14" xfId="97" applyFont="1" applyFill="1" applyBorder="1" applyAlignment="1">
      <alignment horizontal="left"/>
      <protection/>
    </xf>
    <xf numFmtId="0" fontId="2" fillId="47" borderId="14" xfId="0" applyFont="1" applyFill="1" applyBorder="1" applyAlignment="1">
      <alignment horizontal="center" vertical="center" wrapText="1"/>
    </xf>
    <xf numFmtId="0" fontId="8" fillId="48" borderId="14" xfId="0" applyFont="1" applyFill="1" applyBorder="1" applyAlignment="1">
      <alignment horizontal="center"/>
    </xf>
    <xf numFmtId="190" fontId="3" fillId="47" borderId="13" xfId="0" applyNumberFormat="1" applyFont="1" applyFill="1" applyBorder="1" applyAlignment="1">
      <alignment horizontal="center" vertical="center" wrapText="1"/>
    </xf>
    <xf numFmtId="0" fontId="12" fillId="0" borderId="16" xfId="95" applyFont="1" applyFill="1" applyBorder="1" applyAlignment="1">
      <alignment horizontal="left"/>
      <protection/>
    </xf>
    <xf numFmtId="0" fontId="8" fillId="48" borderId="15" xfId="0" applyFont="1" applyFill="1" applyBorder="1" applyAlignment="1">
      <alignment horizontal="center"/>
    </xf>
    <xf numFmtId="182" fontId="8" fillId="48" borderId="13" xfId="0" applyNumberFormat="1" applyFont="1" applyFill="1" applyBorder="1" applyAlignment="1" quotePrefix="1">
      <alignment horizontal="center" vertical="center"/>
    </xf>
    <xf numFmtId="0" fontId="8" fillId="48" borderId="13" xfId="0" applyNumberFormat="1" applyFont="1" applyFill="1" applyBorder="1" applyAlignment="1">
      <alignment horizontal="center" vertical="center"/>
    </xf>
    <xf numFmtId="0" fontId="8" fillId="0" borderId="13" xfId="97" applyFont="1" applyFill="1" applyBorder="1" applyAlignment="1" quotePrefix="1">
      <alignment horizontal="center" vertical="center"/>
      <protection/>
    </xf>
    <xf numFmtId="182" fontId="13" fillId="0" borderId="13" xfId="0" applyNumberFormat="1" applyFont="1" applyFill="1" applyBorder="1" applyAlignment="1" quotePrefix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90" fontId="8" fillId="0" borderId="13" xfId="0" applyNumberFormat="1" applyFont="1" applyFill="1" applyBorder="1" applyAlignment="1">
      <alignment horizontal="center" vertical="center"/>
    </xf>
    <xf numFmtId="190" fontId="8" fillId="0" borderId="13" xfId="69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190" fontId="8" fillId="0" borderId="13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190" fontId="82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 quotePrefix="1">
      <alignment horizontal="center" vertical="center"/>
    </xf>
    <xf numFmtId="49" fontId="16" fillId="0" borderId="15" xfId="96" applyNumberFormat="1" applyFont="1" applyFill="1" applyBorder="1" applyAlignment="1">
      <alignment horizontal="left" vertical="center"/>
      <protection/>
    </xf>
    <xf numFmtId="0" fontId="8" fillId="0" borderId="17" xfId="95" applyFont="1" applyFill="1" applyBorder="1" applyAlignment="1">
      <alignment/>
      <protection/>
    </xf>
    <xf numFmtId="49" fontId="16" fillId="48" borderId="15" xfId="96" applyNumberFormat="1" applyFont="1" applyFill="1" applyBorder="1" applyAlignment="1">
      <alignment horizontal="left" vertical="center"/>
      <protection/>
    </xf>
    <xf numFmtId="0" fontId="12" fillId="48" borderId="14" xfId="0" applyFont="1" applyFill="1" applyBorder="1" applyAlignment="1">
      <alignment horizontal="left"/>
    </xf>
    <xf numFmtId="190" fontId="8" fillId="48" borderId="13" xfId="69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" fillId="0" borderId="0" xfId="97" applyFont="1" applyBorder="1" applyAlignment="1">
      <alignment horizontal="center" wrapText="1"/>
      <protection/>
    </xf>
    <xf numFmtId="190" fontId="2" fillId="0" borderId="13" xfId="0" applyNumberFormat="1" applyFont="1" applyFill="1" applyBorder="1" applyAlignment="1">
      <alignment horizontal="center" vertical="center" wrapText="1"/>
    </xf>
    <xf numFmtId="0" fontId="2" fillId="47" borderId="0" xfId="0" applyFont="1" applyFill="1" applyAlignment="1">
      <alignment vertical="center" wrapText="1"/>
    </xf>
    <xf numFmtId="0" fontId="16" fillId="0" borderId="13" xfId="0" applyFont="1" applyFill="1" applyBorder="1" applyAlignment="1">
      <alignment horizontal="center" vertical="center" wrapText="1"/>
    </xf>
    <xf numFmtId="190" fontId="2" fillId="47" borderId="13" xfId="0" applyNumberFormat="1" applyFont="1" applyFill="1" applyBorder="1" applyAlignment="1">
      <alignment horizontal="center" vertical="center" wrapText="1"/>
    </xf>
    <xf numFmtId="0" fontId="2" fillId="0" borderId="13" xfId="97" applyFont="1" applyFill="1" applyBorder="1" applyAlignment="1" quotePrefix="1">
      <alignment horizontal="center" vertical="center" wrapText="1"/>
      <protection/>
    </xf>
    <xf numFmtId="49" fontId="16" fillId="0" borderId="18" xfId="96" applyNumberFormat="1" applyFont="1" applyFill="1" applyBorder="1" applyAlignment="1">
      <alignment horizontal="left" vertical="center" wrapText="1"/>
      <protection/>
    </xf>
    <xf numFmtId="0" fontId="5" fillId="0" borderId="19" xfId="95" applyFont="1" applyFill="1" applyBorder="1" applyAlignment="1">
      <alignment horizontal="left" vertical="center" wrapText="1"/>
      <protection/>
    </xf>
    <xf numFmtId="0" fontId="5" fillId="0" borderId="14" xfId="97" applyFont="1" applyFill="1" applyBorder="1" applyAlignment="1">
      <alignment horizontal="left" vertical="center" wrapText="1"/>
      <protection/>
    </xf>
    <xf numFmtId="182" fontId="16" fillId="0" borderId="13" xfId="0" applyNumberFormat="1" applyFont="1" applyFill="1" applyBorder="1" applyAlignment="1" quotePrefix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90" fontId="2" fillId="0" borderId="13" xfId="69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16" fillId="0" borderId="15" xfId="96" applyNumberFormat="1" applyFont="1" applyFill="1" applyBorder="1" applyAlignment="1">
      <alignment horizontal="left" vertical="center" wrapText="1"/>
      <protection/>
    </xf>
    <xf numFmtId="0" fontId="5" fillId="0" borderId="14" xfId="95" applyFont="1" applyFill="1" applyBorder="1" applyAlignment="1">
      <alignment horizontal="left" vertical="center" wrapText="1"/>
      <protection/>
    </xf>
    <xf numFmtId="0" fontId="2" fillId="0" borderId="13" xfId="0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23" fillId="0" borderId="13" xfId="87" applyFont="1" applyFill="1" applyBorder="1" applyAlignment="1" applyProtection="1" quotePrefix="1">
      <alignment horizontal="center" vertical="center" wrapText="1"/>
      <protection/>
    </xf>
    <xf numFmtId="0" fontId="23" fillId="0" borderId="13" xfId="87" applyFont="1" applyFill="1" applyBorder="1" applyAlignment="1" applyProtection="1">
      <alignment horizontal="center" vertical="center" wrapText="1"/>
      <protection/>
    </xf>
    <xf numFmtId="182" fontId="2" fillId="0" borderId="13" xfId="0" applyNumberFormat="1" applyFont="1" applyFill="1" applyBorder="1" applyAlignment="1" quotePrefix="1">
      <alignment horizontal="center" vertical="center" wrapText="1"/>
    </xf>
    <xf numFmtId="0" fontId="2" fillId="0" borderId="14" xfId="0" applyFont="1" applyFill="1" applyBorder="1" applyAlignment="1" quotePrefix="1">
      <alignment horizontal="center" vertical="center" wrapText="1"/>
    </xf>
    <xf numFmtId="0" fontId="2" fillId="48" borderId="0" xfId="0" applyFont="1" applyFill="1" applyAlignment="1">
      <alignment vertical="center" wrapText="1"/>
    </xf>
    <xf numFmtId="0" fontId="16" fillId="0" borderId="13" xfId="0" applyFont="1" applyFill="1" applyBorder="1" applyAlignment="1" quotePrefix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49" fontId="16" fillId="47" borderId="15" xfId="96" applyNumberFormat="1" applyFont="1" applyFill="1" applyBorder="1" applyAlignment="1">
      <alignment horizontal="left" vertical="center" wrapText="1"/>
      <protection/>
    </xf>
    <xf numFmtId="0" fontId="5" fillId="47" borderId="14" xfId="97" applyFont="1" applyFill="1" applyBorder="1" applyAlignment="1">
      <alignment horizontal="left" vertical="center" wrapText="1"/>
      <protection/>
    </xf>
    <xf numFmtId="182" fontId="16" fillId="47" borderId="13" xfId="0" applyNumberFormat="1" applyFont="1" applyFill="1" applyBorder="1" applyAlignment="1" quotePrefix="1">
      <alignment horizontal="center" vertical="center" wrapText="1"/>
    </xf>
    <xf numFmtId="0" fontId="16" fillId="47" borderId="13" xfId="0" applyFont="1" applyFill="1" applyBorder="1" applyAlignment="1">
      <alignment horizontal="center" vertical="center" wrapText="1"/>
    </xf>
    <xf numFmtId="180" fontId="2" fillId="47" borderId="13" xfId="69" applyNumberFormat="1" applyFont="1" applyFill="1" applyBorder="1" applyAlignment="1">
      <alignment horizontal="center" vertical="center" wrapText="1"/>
    </xf>
    <xf numFmtId="0" fontId="2" fillId="47" borderId="13" xfId="0" applyFont="1" applyFill="1" applyBorder="1" applyAlignment="1">
      <alignment horizontal="center" vertical="center" wrapText="1"/>
    </xf>
    <xf numFmtId="2" fontId="2" fillId="47" borderId="13" xfId="0" applyNumberFormat="1" applyFont="1" applyFill="1" applyBorder="1" applyAlignment="1">
      <alignment horizontal="center" vertical="center" wrapText="1"/>
    </xf>
    <xf numFmtId="0" fontId="2" fillId="47" borderId="15" xfId="0" applyFont="1" applyFill="1" applyBorder="1" applyAlignment="1">
      <alignment horizontal="center" vertical="center" wrapText="1"/>
    </xf>
    <xf numFmtId="190" fontId="3" fillId="0" borderId="13" xfId="0" applyNumberFormat="1" applyFont="1" applyFill="1" applyBorder="1" applyAlignment="1">
      <alignment horizontal="center" vertical="center" wrapText="1"/>
    </xf>
    <xf numFmtId="0" fontId="6" fillId="0" borderId="0" xfId="97" applyFont="1" applyFill="1" applyBorder="1" applyAlignment="1">
      <alignment/>
      <protection/>
    </xf>
    <xf numFmtId="0" fontId="6" fillId="0" borderId="0" xfId="97" applyFont="1" applyFill="1" applyBorder="1" applyAlignment="1">
      <alignment horizontal="center" vertical="center" wrapText="1"/>
      <protection/>
    </xf>
    <xf numFmtId="0" fontId="6" fillId="0" borderId="0" xfId="97" applyFont="1" applyFill="1" applyBorder="1" applyAlignment="1">
      <alignment horizontal="center"/>
      <protection/>
    </xf>
    <xf numFmtId="0" fontId="6" fillId="0" borderId="20" xfId="97" applyFont="1" applyBorder="1" applyAlignment="1">
      <alignment horizontal="center"/>
      <protection/>
    </xf>
    <xf numFmtId="0" fontId="9" fillId="0" borderId="21" xfId="97" applyFont="1" applyFill="1" applyBorder="1" applyAlignment="1">
      <alignment horizontal="center" vertical="center" wrapText="1"/>
      <protection/>
    </xf>
    <xf numFmtId="0" fontId="9" fillId="0" borderId="12" xfId="97" applyFont="1" applyFill="1" applyBorder="1" applyAlignment="1">
      <alignment horizontal="center" vertical="center" wrapText="1"/>
      <protection/>
    </xf>
    <xf numFmtId="182" fontId="6" fillId="0" borderId="0" xfId="97" applyNumberFormat="1" applyFont="1" applyAlignment="1">
      <alignment horizontal="center"/>
      <protection/>
    </xf>
    <xf numFmtId="0" fontId="6" fillId="0" borderId="0" xfId="97" applyFont="1" applyBorder="1" applyAlignment="1">
      <alignment horizontal="center" wrapText="1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rmal_Sheet1" xfId="97"/>
    <cellStyle name="Note" xfId="98"/>
    <cellStyle name="Note 2" xfId="99"/>
    <cellStyle name="Output" xfId="100"/>
    <cellStyle name="Output 2" xfId="101"/>
    <cellStyle name="Percent" xfId="102"/>
    <cellStyle name="Percent 2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2</xdr:row>
      <xdr:rowOff>47625</xdr:rowOff>
    </xdr:from>
    <xdr:to>
      <xdr:col>17</xdr:col>
      <xdr:colOff>238125</xdr:colOff>
      <xdr:row>2</xdr:row>
      <xdr:rowOff>66675</xdr:rowOff>
    </xdr:to>
    <xdr:sp>
      <xdr:nvSpPr>
        <xdr:cNvPr id="1" name="Straight Connector 1"/>
        <xdr:cNvSpPr>
          <a:spLocks/>
        </xdr:cNvSpPr>
      </xdr:nvSpPr>
      <xdr:spPr>
        <a:xfrm flipV="1">
          <a:off x="2466975" y="1381125"/>
          <a:ext cx="16002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9"/>
  <sheetViews>
    <sheetView tabSelected="1" zoomScalePageLayoutView="0" workbookViewId="0" topLeftCell="A76">
      <selection activeCell="W2" sqref="W2"/>
    </sheetView>
  </sheetViews>
  <sheetFormatPr defaultColWidth="9.140625" defaultRowHeight="12.75"/>
  <cols>
    <col min="1" max="1" width="5.140625" style="2" customWidth="1"/>
    <col min="2" max="2" width="19.8515625" style="1" customWidth="1"/>
    <col min="3" max="3" width="8.421875" style="33" customWidth="1"/>
    <col min="4" max="4" width="11.57421875" style="5" customWidth="1"/>
    <col min="5" max="5" width="12.421875" style="2" customWidth="1"/>
    <col min="6" max="7" width="11.57421875" style="2" hidden="1" customWidth="1"/>
    <col min="8" max="8" width="10.28125" style="6" hidden="1" customWidth="1"/>
    <col min="9" max="16" width="10.421875" style="6" hidden="1" customWidth="1"/>
    <col min="17" max="17" width="11.140625" style="7" hidden="1" customWidth="1"/>
    <col min="18" max="18" width="8.7109375" style="2" customWidth="1"/>
    <col min="19" max="19" width="10.28125" style="2" customWidth="1"/>
    <col min="20" max="21" width="6.7109375" style="2" customWidth="1"/>
    <col min="22" max="22" width="10.421875" style="8" customWidth="1"/>
    <col min="23" max="16384" width="9.140625" style="1" customWidth="1"/>
  </cols>
  <sheetData>
    <row r="1" spans="1:22" ht="28.5" customHeight="1">
      <c r="A1" s="105" t="s">
        <v>421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</row>
    <row r="2" spans="1:22" ht="76.5" customHeight="1">
      <c r="A2" s="106" t="s">
        <v>431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</row>
    <row r="3" spans="1:22" s="3" customFormat="1" ht="9.75" customHeight="1">
      <c r="A3" s="101"/>
      <c r="B3" s="101"/>
      <c r="C3" s="101"/>
      <c r="D3" s="101"/>
      <c r="E3" s="101"/>
      <c r="F3" s="101"/>
      <c r="G3" s="101"/>
      <c r="H3" s="101"/>
      <c r="I3" s="101"/>
      <c r="J3" s="4"/>
      <c r="K3" s="4"/>
      <c r="L3" s="4"/>
      <c r="M3" s="4"/>
      <c r="N3" s="4"/>
      <c r="O3" s="4"/>
      <c r="P3" s="4"/>
      <c r="Q3" s="10"/>
      <c r="R3" s="4"/>
      <c r="S3" s="99"/>
      <c r="T3" s="99"/>
      <c r="U3" s="4"/>
      <c r="V3" s="100"/>
    </row>
    <row r="4" spans="1:22" ht="16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</row>
    <row r="5" spans="1:22" ht="12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</row>
    <row r="6" spans="1:22" s="15" customFormat="1" ht="62.25" customHeight="1">
      <c r="A6" s="9" t="s">
        <v>0</v>
      </c>
      <c r="B6" s="103" t="s">
        <v>6</v>
      </c>
      <c r="C6" s="104"/>
      <c r="D6" s="11" t="s">
        <v>21</v>
      </c>
      <c r="E6" s="9" t="s">
        <v>4</v>
      </c>
      <c r="F6" s="9" t="s">
        <v>34</v>
      </c>
      <c r="G6" s="12" t="s">
        <v>84</v>
      </c>
      <c r="H6" s="30" t="s">
        <v>86</v>
      </c>
      <c r="I6" s="12" t="s">
        <v>87</v>
      </c>
      <c r="J6" s="12" t="s">
        <v>91</v>
      </c>
      <c r="K6" s="12" t="s">
        <v>88</v>
      </c>
      <c r="L6" s="12" t="s">
        <v>35</v>
      </c>
      <c r="M6" s="12" t="s">
        <v>36</v>
      </c>
      <c r="N6" s="12" t="s">
        <v>37</v>
      </c>
      <c r="O6" s="12" t="s">
        <v>89</v>
      </c>
      <c r="P6" s="13" t="s">
        <v>90</v>
      </c>
      <c r="Q6" s="14" t="s">
        <v>17</v>
      </c>
      <c r="R6" s="9" t="s">
        <v>23</v>
      </c>
      <c r="S6" s="103" t="s">
        <v>19</v>
      </c>
      <c r="T6" s="104"/>
      <c r="U6" s="9" t="s">
        <v>18</v>
      </c>
      <c r="V6" s="9" t="s">
        <v>7</v>
      </c>
    </row>
    <row r="7" spans="1:22" s="65" customFormat="1" ht="24.75" customHeight="1">
      <c r="A7" s="68">
        <v>1</v>
      </c>
      <c r="B7" s="69" t="s">
        <v>197</v>
      </c>
      <c r="C7" s="70" t="s">
        <v>134</v>
      </c>
      <c r="D7" s="72" t="s">
        <v>283</v>
      </c>
      <c r="E7" s="66" t="s">
        <v>16</v>
      </c>
      <c r="F7" s="73" t="s">
        <v>38</v>
      </c>
      <c r="G7" s="64">
        <v>8</v>
      </c>
      <c r="H7" s="74">
        <v>7.5</v>
      </c>
      <c r="I7" s="74">
        <v>8.5</v>
      </c>
      <c r="J7" s="74">
        <v>8</v>
      </c>
      <c r="K7" s="74">
        <v>7.5</v>
      </c>
      <c r="L7" s="74">
        <v>9.5</v>
      </c>
      <c r="M7" s="74">
        <v>7.5</v>
      </c>
      <c r="N7" s="74">
        <v>8</v>
      </c>
      <c r="O7" s="74">
        <v>9</v>
      </c>
      <c r="P7" s="74">
        <v>9</v>
      </c>
      <c r="Q7" s="75">
        <f aca="true" t="shared" si="0" ref="Q7:Q17">((G7*1)+(H7*1)+(I7*3)+(J7*2)+(K7*2)+(L7*1)+(M7*2)+(N7*3)+(O7*2)+(P7*3))/20</f>
        <v>8.275</v>
      </c>
      <c r="R7" s="98" t="str">
        <f aca="true" t="shared" si="1" ref="R7:R38">IF(MIN(G7:P7)&lt;5,"KHÔNG ĐẠT",IF(Q7&lt;6,"TRUNG BÌNH",IF(Q7&lt;7,"TB.KHÁ",IF(Q7&lt;8,"KHÁ",IF(Q7&lt;9,"GIỎI","XUẤT SẮC")))))</f>
        <v>GIỎI</v>
      </c>
      <c r="S7" s="76" t="s">
        <v>24</v>
      </c>
      <c r="T7" s="77" t="s">
        <v>307</v>
      </c>
      <c r="U7" s="73" t="s">
        <v>340</v>
      </c>
      <c r="V7" s="73"/>
    </row>
    <row r="8" spans="1:22" s="65" customFormat="1" ht="24.75" customHeight="1">
      <c r="A8" s="68">
        <v>2</v>
      </c>
      <c r="B8" s="78" t="s">
        <v>206</v>
      </c>
      <c r="C8" s="71" t="s">
        <v>41</v>
      </c>
      <c r="D8" s="72" t="s">
        <v>58</v>
      </c>
      <c r="E8" s="66" t="s">
        <v>15</v>
      </c>
      <c r="F8" s="73" t="s">
        <v>38</v>
      </c>
      <c r="G8" s="64">
        <v>9</v>
      </c>
      <c r="H8" s="64">
        <v>7.5</v>
      </c>
      <c r="I8" s="64">
        <v>9</v>
      </c>
      <c r="J8" s="64">
        <v>7.5</v>
      </c>
      <c r="K8" s="64">
        <v>8.5</v>
      </c>
      <c r="L8" s="64">
        <v>9.5</v>
      </c>
      <c r="M8" s="64">
        <v>7.5</v>
      </c>
      <c r="N8" s="64">
        <v>8.5</v>
      </c>
      <c r="O8" s="64">
        <v>9.5</v>
      </c>
      <c r="P8" s="64">
        <v>9.5</v>
      </c>
      <c r="Q8" s="75">
        <f t="shared" si="0"/>
        <v>8.65</v>
      </c>
      <c r="R8" s="98" t="str">
        <f t="shared" si="1"/>
        <v>GIỎI</v>
      </c>
      <c r="S8" s="76" t="s">
        <v>24</v>
      </c>
      <c r="T8" s="77" t="s">
        <v>307</v>
      </c>
      <c r="U8" s="73" t="s">
        <v>341</v>
      </c>
      <c r="V8" s="73"/>
    </row>
    <row r="9" spans="1:22" s="65" customFormat="1" ht="24.75" customHeight="1">
      <c r="A9" s="68">
        <v>3</v>
      </c>
      <c r="B9" s="78" t="s">
        <v>295</v>
      </c>
      <c r="C9" s="79" t="s">
        <v>2</v>
      </c>
      <c r="D9" s="72" t="s">
        <v>296</v>
      </c>
      <c r="E9" s="66" t="s">
        <v>78</v>
      </c>
      <c r="F9" s="73" t="s">
        <v>38</v>
      </c>
      <c r="G9" s="64">
        <v>8.5</v>
      </c>
      <c r="H9" s="64">
        <v>8</v>
      </c>
      <c r="I9" s="64">
        <v>9.5</v>
      </c>
      <c r="J9" s="64">
        <v>8</v>
      </c>
      <c r="K9" s="64">
        <v>8.5</v>
      </c>
      <c r="L9" s="64">
        <v>9.5</v>
      </c>
      <c r="M9" s="64">
        <v>7.5</v>
      </c>
      <c r="N9" s="64">
        <v>7.5</v>
      </c>
      <c r="O9" s="64">
        <v>9</v>
      </c>
      <c r="P9" s="64">
        <v>8.5</v>
      </c>
      <c r="Q9" s="75">
        <f t="shared" si="0"/>
        <v>8.425</v>
      </c>
      <c r="R9" s="98" t="str">
        <f t="shared" si="1"/>
        <v>GIỎI</v>
      </c>
      <c r="S9" s="76" t="s">
        <v>24</v>
      </c>
      <c r="T9" s="77" t="s">
        <v>307</v>
      </c>
      <c r="U9" s="73" t="s">
        <v>342</v>
      </c>
      <c r="V9" s="80"/>
    </row>
    <row r="10" spans="1:22" s="65" customFormat="1" ht="24.75" customHeight="1">
      <c r="A10" s="68">
        <v>4</v>
      </c>
      <c r="B10" s="78" t="s">
        <v>155</v>
      </c>
      <c r="C10" s="79" t="s">
        <v>2</v>
      </c>
      <c r="D10" s="72" t="s">
        <v>233</v>
      </c>
      <c r="E10" s="66" t="s">
        <v>67</v>
      </c>
      <c r="F10" s="73" t="s">
        <v>38</v>
      </c>
      <c r="G10" s="64">
        <v>8.5</v>
      </c>
      <c r="H10" s="64">
        <v>5</v>
      </c>
      <c r="I10" s="64">
        <v>8.5</v>
      </c>
      <c r="J10" s="64">
        <v>6.5</v>
      </c>
      <c r="K10" s="64">
        <v>7.5</v>
      </c>
      <c r="L10" s="64">
        <v>9.5</v>
      </c>
      <c r="M10" s="64">
        <v>8</v>
      </c>
      <c r="N10" s="64">
        <v>7.5</v>
      </c>
      <c r="O10" s="64">
        <v>8</v>
      </c>
      <c r="P10" s="64">
        <v>9</v>
      </c>
      <c r="Q10" s="75">
        <f t="shared" si="0"/>
        <v>7.9</v>
      </c>
      <c r="R10" s="98" t="str">
        <f t="shared" si="1"/>
        <v>KHÁ</v>
      </c>
      <c r="S10" s="76" t="s">
        <v>24</v>
      </c>
      <c r="T10" s="77" t="s">
        <v>307</v>
      </c>
      <c r="U10" s="73" t="s">
        <v>343</v>
      </c>
      <c r="V10" s="80"/>
    </row>
    <row r="11" spans="1:22" s="65" customFormat="1" ht="24.75" customHeight="1">
      <c r="A11" s="68">
        <v>5</v>
      </c>
      <c r="B11" s="78" t="s">
        <v>193</v>
      </c>
      <c r="C11" s="82" t="s">
        <v>2</v>
      </c>
      <c r="D11" s="72" t="s">
        <v>279</v>
      </c>
      <c r="E11" s="66" t="s">
        <v>16</v>
      </c>
      <c r="F11" s="73" t="s">
        <v>38</v>
      </c>
      <c r="G11" s="64">
        <v>8.5</v>
      </c>
      <c r="H11" s="74">
        <v>7.5</v>
      </c>
      <c r="I11" s="74">
        <v>7.5</v>
      </c>
      <c r="J11" s="74">
        <v>7</v>
      </c>
      <c r="K11" s="74">
        <v>8</v>
      </c>
      <c r="L11" s="74">
        <v>9.5</v>
      </c>
      <c r="M11" s="74">
        <v>7</v>
      </c>
      <c r="N11" s="74">
        <v>8</v>
      </c>
      <c r="O11" s="74">
        <v>9</v>
      </c>
      <c r="P11" s="74">
        <v>8.5</v>
      </c>
      <c r="Q11" s="75">
        <f t="shared" si="0"/>
        <v>7.975</v>
      </c>
      <c r="R11" s="98" t="str">
        <f t="shared" si="1"/>
        <v>KHÁ</v>
      </c>
      <c r="S11" s="76" t="s">
        <v>24</v>
      </c>
      <c r="T11" s="77" t="s">
        <v>307</v>
      </c>
      <c r="U11" s="73" t="s">
        <v>344</v>
      </c>
      <c r="V11" s="80"/>
    </row>
    <row r="12" spans="1:22" s="65" customFormat="1" ht="24.75" customHeight="1">
      <c r="A12" s="68">
        <v>6</v>
      </c>
      <c r="B12" s="78" t="s">
        <v>149</v>
      </c>
      <c r="C12" s="82" t="s">
        <v>77</v>
      </c>
      <c r="D12" s="72" t="s">
        <v>224</v>
      </c>
      <c r="E12" s="66" t="s">
        <v>15</v>
      </c>
      <c r="F12" s="73" t="s">
        <v>38</v>
      </c>
      <c r="G12" s="64">
        <v>7.5</v>
      </c>
      <c r="H12" s="64">
        <v>8</v>
      </c>
      <c r="I12" s="64">
        <v>7.5</v>
      </c>
      <c r="J12" s="64">
        <v>7</v>
      </c>
      <c r="K12" s="64">
        <v>8</v>
      </c>
      <c r="L12" s="64">
        <v>9.5</v>
      </c>
      <c r="M12" s="64">
        <v>7.5</v>
      </c>
      <c r="N12" s="64">
        <v>7.5</v>
      </c>
      <c r="O12" s="64">
        <v>8.5</v>
      </c>
      <c r="P12" s="64">
        <v>7.5</v>
      </c>
      <c r="Q12" s="75">
        <f t="shared" si="0"/>
        <v>7.725</v>
      </c>
      <c r="R12" s="98" t="str">
        <f t="shared" si="1"/>
        <v>KHÁ</v>
      </c>
      <c r="S12" s="76" t="s">
        <v>24</v>
      </c>
      <c r="T12" s="77" t="s">
        <v>307</v>
      </c>
      <c r="U12" s="73" t="s">
        <v>345</v>
      </c>
      <c r="V12" s="73"/>
    </row>
    <row r="13" spans="1:22" s="65" customFormat="1" ht="24.75" customHeight="1">
      <c r="A13" s="68">
        <v>7</v>
      </c>
      <c r="B13" s="78" t="s">
        <v>189</v>
      </c>
      <c r="C13" s="79" t="s">
        <v>77</v>
      </c>
      <c r="D13" s="72" t="s">
        <v>298</v>
      </c>
      <c r="E13" s="66" t="s">
        <v>74</v>
      </c>
      <c r="F13" s="73" t="s">
        <v>38</v>
      </c>
      <c r="G13" s="64">
        <v>8.5</v>
      </c>
      <c r="H13" s="64">
        <v>7.5</v>
      </c>
      <c r="I13" s="64">
        <v>6.5</v>
      </c>
      <c r="J13" s="64">
        <v>6.5</v>
      </c>
      <c r="K13" s="64">
        <v>7.5</v>
      </c>
      <c r="L13" s="64">
        <v>9.5</v>
      </c>
      <c r="M13" s="64">
        <v>8</v>
      </c>
      <c r="N13" s="64">
        <v>6.5</v>
      </c>
      <c r="O13" s="64">
        <v>5.5</v>
      </c>
      <c r="P13" s="64">
        <v>7.5</v>
      </c>
      <c r="Q13" s="75">
        <f t="shared" si="0"/>
        <v>7.1</v>
      </c>
      <c r="R13" s="98" t="str">
        <f t="shared" si="1"/>
        <v>KHÁ</v>
      </c>
      <c r="S13" s="76" t="s">
        <v>24</v>
      </c>
      <c r="T13" s="77" t="s">
        <v>307</v>
      </c>
      <c r="U13" s="73" t="s">
        <v>346</v>
      </c>
      <c r="V13" s="80"/>
    </row>
    <row r="14" spans="1:22" s="65" customFormat="1" ht="24.75" customHeight="1">
      <c r="A14" s="68">
        <v>8</v>
      </c>
      <c r="B14" s="78" t="s">
        <v>158</v>
      </c>
      <c r="C14" s="79" t="s">
        <v>119</v>
      </c>
      <c r="D14" s="72" t="s">
        <v>236</v>
      </c>
      <c r="E14" s="66" t="s">
        <v>16</v>
      </c>
      <c r="F14" s="73" t="s">
        <v>38</v>
      </c>
      <c r="G14" s="64">
        <v>7.5</v>
      </c>
      <c r="H14" s="64">
        <v>7.5</v>
      </c>
      <c r="I14" s="64">
        <v>8</v>
      </c>
      <c r="J14" s="64">
        <v>7</v>
      </c>
      <c r="K14" s="64">
        <v>7</v>
      </c>
      <c r="L14" s="64">
        <v>8.5</v>
      </c>
      <c r="M14" s="64">
        <v>7.5</v>
      </c>
      <c r="N14" s="64">
        <v>6.5</v>
      </c>
      <c r="O14" s="64">
        <v>7.5</v>
      </c>
      <c r="P14" s="64">
        <v>8.5</v>
      </c>
      <c r="Q14" s="75">
        <f t="shared" si="0"/>
        <v>7.525</v>
      </c>
      <c r="R14" s="98" t="str">
        <f t="shared" si="1"/>
        <v>KHÁ</v>
      </c>
      <c r="S14" s="76" t="s">
        <v>24</v>
      </c>
      <c r="T14" s="77" t="s">
        <v>307</v>
      </c>
      <c r="U14" s="73" t="s">
        <v>347</v>
      </c>
      <c r="V14" s="73"/>
    </row>
    <row r="15" spans="1:22" s="65" customFormat="1" ht="24.75" customHeight="1">
      <c r="A15" s="68">
        <v>9</v>
      </c>
      <c r="B15" s="78" t="s">
        <v>152</v>
      </c>
      <c r="C15" s="71" t="s">
        <v>98</v>
      </c>
      <c r="D15" s="72" t="s">
        <v>228</v>
      </c>
      <c r="E15" s="66" t="s">
        <v>9</v>
      </c>
      <c r="F15" s="73" t="s">
        <v>38</v>
      </c>
      <c r="G15" s="64">
        <v>8.5</v>
      </c>
      <c r="H15" s="64">
        <v>8.5</v>
      </c>
      <c r="I15" s="64">
        <v>9</v>
      </c>
      <c r="J15" s="64">
        <v>6.5</v>
      </c>
      <c r="K15" s="64">
        <v>7.5</v>
      </c>
      <c r="L15" s="64">
        <v>10</v>
      </c>
      <c r="M15" s="64">
        <v>8</v>
      </c>
      <c r="N15" s="64">
        <v>8</v>
      </c>
      <c r="O15" s="64">
        <v>9.5</v>
      </c>
      <c r="P15" s="64">
        <v>8</v>
      </c>
      <c r="Q15" s="75">
        <f t="shared" si="0"/>
        <v>8.25</v>
      </c>
      <c r="R15" s="98" t="str">
        <f t="shared" si="1"/>
        <v>GIỎI</v>
      </c>
      <c r="S15" s="76" t="s">
        <v>24</v>
      </c>
      <c r="T15" s="77" t="s">
        <v>307</v>
      </c>
      <c r="U15" s="73" t="s">
        <v>348</v>
      </c>
      <c r="V15" s="73"/>
    </row>
    <row r="16" spans="1:22" s="65" customFormat="1" ht="24.75" customHeight="1">
      <c r="A16" s="68">
        <v>10</v>
      </c>
      <c r="B16" s="78" t="s">
        <v>61</v>
      </c>
      <c r="C16" s="82" t="s">
        <v>117</v>
      </c>
      <c r="D16" s="72" t="s">
        <v>229</v>
      </c>
      <c r="E16" s="66" t="s">
        <v>14</v>
      </c>
      <c r="F16" s="73" t="s">
        <v>38</v>
      </c>
      <c r="G16" s="64">
        <v>9</v>
      </c>
      <c r="H16" s="74">
        <v>8</v>
      </c>
      <c r="I16" s="74">
        <v>9</v>
      </c>
      <c r="J16" s="74">
        <v>7.5</v>
      </c>
      <c r="K16" s="74">
        <v>7.5</v>
      </c>
      <c r="L16" s="74">
        <v>10</v>
      </c>
      <c r="M16" s="74">
        <v>8</v>
      </c>
      <c r="N16" s="74">
        <v>8.5</v>
      </c>
      <c r="O16" s="74">
        <v>9</v>
      </c>
      <c r="P16" s="74">
        <v>7.5</v>
      </c>
      <c r="Q16" s="75">
        <f t="shared" si="0"/>
        <v>8.3</v>
      </c>
      <c r="R16" s="98" t="str">
        <f t="shared" si="1"/>
        <v>GIỎI</v>
      </c>
      <c r="S16" s="76" t="s">
        <v>24</v>
      </c>
      <c r="T16" s="77" t="s">
        <v>307</v>
      </c>
      <c r="U16" s="73" t="s">
        <v>349</v>
      </c>
      <c r="V16" s="80"/>
    </row>
    <row r="17" spans="1:22" s="65" customFormat="1" ht="24.75" customHeight="1">
      <c r="A17" s="68">
        <v>11</v>
      </c>
      <c r="B17" s="78" t="s">
        <v>157</v>
      </c>
      <c r="C17" s="71" t="s">
        <v>60</v>
      </c>
      <c r="D17" s="72" t="s">
        <v>235</v>
      </c>
      <c r="E17" s="66" t="s">
        <v>16</v>
      </c>
      <c r="F17" s="73" t="s">
        <v>38</v>
      </c>
      <c r="G17" s="64">
        <v>9</v>
      </c>
      <c r="H17" s="64">
        <v>8</v>
      </c>
      <c r="I17" s="64">
        <v>9</v>
      </c>
      <c r="J17" s="64">
        <v>8</v>
      </c>
      <c r="K17" s="64">
        <v>8.5</v>
      </c>
      <c r="L17" s="64">
        <v>9.5</v>
      </c>
      <c r="M17" s="64">
        <v>7.5</v>
      </c>
      <c r="N17" s="64">
        <v>8</v>
      </c>
      <c r="O17" s="64">
        <v>8.5</v>
      </c>
      <c r="P17" s="64">
        <v>9.5</v>
      </c>
      <c r="Q17" s="75">
        <f t="shared" si="0"/>
        <v>8.55</v>
      </c>
      <c r="R17" s="98" t="str">
        <f t="shared" si="1"/>
        <v>GIỎI</v>
      </c>
      <c r="S17" s="76" t="s">
        <v>24</v>
      </c>
      <c r="T17" s="77" t="s">
        <v>307</v>
      </c>
      <c r="U17" s="73" t="s">
        <v>350</v>
      </c>
      <c r="V17" s="73"/>
    </row>
    <row r="18" spans="1:22" s="65" customFormat="1" ht="24.75" customHeight="1">
      <c r="A18" s="68">
        <v>12</v>
      </c>
      <c r="B18" s="78" t="s">
        <v>172</v>
      </c>
      <c r="C18" s="71" t="s">
        <v>110</v>
      </c>
      <c r="D18" s="72" t="s">
        <v>255</v>
      </c>
      <c r="E18" s="66" t="s">
        <v>16</v>
      </c>
      <c r="F18" s="73" t="s">
        <v>38</v>
      </c>
      <c r="G18" s="64">
        <v>8.5</v>
      </c>
      <c r="H18" s="64">
        <v>6.5</v>
      </c>
      <c r="I18" s="64">
        <v>9</v>
      </c>
      <c r="J18" s="64">
        <v>7.5</v>
      </c>
      <c r="K18" s="64">
        <v>7.5</v>
      </c>
      <c r="L18" s="64">
        <v>9.5</v>
      </c>
      <c r="M18" s="64"/>
      <c r="N18" s="64"/>
      <c r="O18" s="64"/>
      <c r="P18" s="64"/>
      <c r="Q18" s="75">
        <f>((G18*1)+(H18*1)+(I18*3)+(J18*2)+(K18*2)+(L18*1))/10</f>
        <v>8.15</v>
      </c>
      <c r="R18" s="98" t="str">
        <f t="shared" si="1"/>
        <v>GIỎI</v>
      </c>
      <c r="S18" s="76" t="s">
        <v>24</v>
      </c>
      <c r="T18" s="77" t="s">
        <v>307</v>
      </c>
      <c r="U18" s="73" t="s">
        <v>351</v>
      </c>
      <c r="V18" s="73" t="s">
        <v>85</v>
      </c>
    </row>
    <row r="19" spans="1:22" s="65" customFormat="1" ht="24.75" customHeight="1">
      <c r="A19" s="68">
        <v>13</v>
      </c>
      <c r="B19" s="78" t="s">
        <v>166</v>
      </c>
      <c r="C19" s="79" t="s">
        <v>125</v>
      </c>
      <c r="D19" s="72" t="s">
        <v>250</v>
      </c>
      <c r="E19" s="66" t="s">
        <v>67</v>
      </c>
      <c r="F19" s="73" t="s">
        <v>38</v>
      </c>
      <c r="G19" s="73">
        <v>8.5</v>
      </c>
      <c r="H19" s="64">
        <v>8</v>
      </c>
      <c r="I19" s="64">
        <v>9</v>
      </c>
      <c r="J19" s="64">
        <v>8.5</v>
      </c>
      <c r="K19" s="64">
        <v>7.5</v>
      </c>
      <c r="L19" s="64">
        <v>9.5</v>
      </c>
      <c r="M19" s="64">
        <v>8</v>
      </c>
      <c r="N19" s="64">
        <v>8.5</v>
      </c>
      <c r="O19" s="64">
        <v>8</v>
      </c>
      <c r="P19" s="64">
        <v>9</v>
      </c>
      <c r="Q19" s="75">
        <f>((G19*1)+(H19*1)+(I19*3)+(J19*2)+(K19*2)+(L19*1)+(M19*2)+(N19*3)+(O19*2)+(P19*3))/20</f>
        <v>8.475</v>
      </c>
      <c r="R19" s="98" t="str">
        <f t="shared" si="1"/>
        <v>GIỎI</v>
      </c>
      <c r="S19" s="76" t="s">
        <v>24</v>
      </c>
      <c r="T19" s="77" t="s">
        <v>307</v>
      </c>
      <c r="U19" s="73" t="s">
        <v>352</v>
      </c>
      <c r="V19" s="73"/>
    </row>
    <row r="20" spans="1:22" s="65" customFormat="1" ht="24.75" customHeight="1">
      <c r="A20" s="68">
        <v>14</v>
      </c>
      <c r="B20" s="78" t="s">
        <v>156</v>
      </c>
      <c r="C20" s="79" t="s">
        <v>95</v>
      </c>
      <c r="D20" s="72" t="s">
        <v>234</v>
      </c>
      <c r="E20" s="66" t="s">
        <v>9</v>
      </c>
      <c r="F20" s="73" t="s">
        <v>38</v>
      </c>
      <c r="G20" s="64">
        <v>8.5</v>
      </c>
      <c r="H20" s="64">
        <v>7.5</v>
      </c>
      <c r="I20" s="64">
        <v>9</v>
      </c>
      <c r="J20" s="64">
        <v>8</v>
      </c>
      <c r="K20" s="64">
        <v>7.5</v>
      </c>
      <c r="L20" s="64">
        <v>9.5</v>
      </c>
      <c r="M20" s="64"/>
      <c r="N20" s="64"/>
      <c r="O20" s="64"/>
      <c r="P20" s="64"/>
      <c r="Q20" s="75">
        <f>((G20*1)+(H20*1)+(I20*3)+(J20*2)+(K20*2)+(L20*1))/10</f>
        <v>8.35</v>
      </c>
      <c r="R20" s="98" t="str">
        <f t="shared" si="1"/>
        <v>GIỎI</v>
      </c>
      <c r="S20" s="76" t="s">
        <v>24</v>
      </c>
      <c r="T20" s="77" t="s">
        <v>307</v>
      </c>
      <c r="U20" s="73" t="s">
        <v>353</v>
      </c>
      <c r="V20" s="80" t="s">
        <v>85</v>
      </c>
    </row>
    <row r="21" spans="1:22" s="65" customFormat="1" ht="24.75" customHeight="1">
      <c r="A21" s="68">
        <v>15</v>
      </c>
      <c r="B21" s="78" t="s">
        <v>159</v>
      </c>
      <c r="C21" s="79" t="s">
        <v>95</v>
      </c>
      <c r="D21" s="72" t="s">
        <v>240</v>
      </c>
      <c r="E21" s="66" t="s">
        <v>16</v>
      </c>
      <c r="F21" s="73" t="s">
        <v>38</v>
      </c>
      <c r="G21" s="64">
        <v>8</v>
      </c>
      <c r="H21" s="64">
        <v>8</v>
      </c>
      <c r="I21" s="64">
        <v>9</v>
      </c>
      <c r="J21" s="64">
        <v>8</v>
      </c>
      <c r="K21" s="64">
        <v>9</v>
      </c>
      <c r="L21" s="64">
        <v>8</v>
      </c>
      <c r="M21" s="64">
        <v>8.5</v>
      </c>
      <c r="N21" s="64">
        <v>8</v>
      </c>
      <c r="O21" s="64">
        <v>9</v>
      </c>
      <c r="P21" s="64">
        <v>9.5</v>
      </c>
      <c r="Q21" s="75">
        <f>((G21*1)+(H21*1)+(I21*3)+(J21*2)+(K21*2)+(L21*1)+(M21*2)+(N21*3)+(O21*2)+(P21*3))/20</f>
        <v>8.625</v>
      </c>
      <c r="R21" s="98" t="str">
        <f t="shared" si="1"/>
        <v>GIỎI</v>
      </c>
      <c r="S21" s="76" t="s">
        <v>24</v>
      </c>
      <c r="T21" s="77" t="s">
        <v>307</v>
      </c>
      <c r="U21" s="73" t="s">
        <v>354</v>
      </c>
      <c r="V21" s="80"/>
    </row>
    <row r="22" spans="1:22" s="65" customFormat="1" ht="24.75" customHeight="1">
      <c r="A22" s="68">
        <v>16</v>
      </c>
      <c r="B22" s="78" t="s">
        <v>182</v>
      </c>
      <c r="C22" s="71" t="s">
        <v>68</v>
      </c>
      <c r="D22" s="72" t="s">
        <v>270</v>
      </c>
      <c r="E22" s="66" t="s">
        <v>45</v>
      </c>
      <c r="F22" s="73" t="s">
        <v>38</v>
      </c>
      <c r="G22" s="64">
        <v>7.5</v>
      </c>
      <c r="H22" s="64">
        <v>8</v>
      </c>
      <c r="I22" s="64">
        <v>9</v>
      </c>
      <c r="J22" s="64">
        <v>7.5</v>
      </c>
      <c r="K22" s="64">
        <v>8.5</v>
      </c>
      <c r="L22" s="64">
        <v>8</v>
      </c>
      <c r="M22" s="64">
        <v>7.5</v>
      </c>
      <c r="N22" s="64">
        <v>8.5</v>
      </c>
      <c r="O22" s="64">
        <v>7</v>
      </c>
      <c r="P22" s="64">
        <v>7.5</v>
      </c>
      <c r="Q22" s="75">
        <f>((G22*1)+(H22*1)+(I22*3)+(J22*2)+(K22*2)+(L22*1)+(M22*2)+(N22*3)+(O22*2)+(P22*3))/20</f>
        <v>7.975</v>
      </c>
      <c r="R22" s="98" t="str">
        <f t="shared" si="1"/>
        <v>KHÁ</v>
      </c>
      <c r="S22" s="76" t="s">
        <v>24</v>
      </c>
      <c r="T22" s="77" t="s">
        <v>307</v>
      </c>
      <c r="U22" s="73" t="s">
        <v>355</v>
      </c>
      <c r="V22" s="73"/>
    </row>
    <row r="23" spans="1:22" s="65" customFormat="1" ht="24.75" customHeight="1">
      <c r="A23" s="68">
        <v>17</v>
      </c>
      <c r="B23" s="78" t="s">
        <v>167</v>
      </c>
      <c r="C23" s="79" t="s">
        <v>126</v>
      </c>
      <c r="D23" s="72" t="s">
        <v>251</v>
      </c>
      <c r="E23" s="66" t="s">
        <v>16</v>
      </c>
      <c r="F23" s="73" t="s">
        <v>38</v>
      </c>
      <c r="G23" s="64">
        <v>7.5</v>
      </c>
      <c r="H23" s="64">
        <v>7</v>
      </c>
      <c r="I23" s="64">
        <v>9.5</v>
      </c>
      <c r="J23" s="64">
        <v>7</v>
      </c>
      <c r="K23" s="64">
        <v>7</v>
      </c>
      <c r="L23" s="64">
        <v>8.5</v>
      </c>
      <c r="M23" s="64">
        <v>7.5</v>
      </c>
      <c r="N23" s="64">
        <v>6.5</v>
      </c>
      <c r="O23" s="64">
        <v>6.5</v>
      </c>
      <c r="P23" s="64">
        <v>9</v>
      </c>
      <c r="Q23" s="75">
        <f>((G23*1)+(H23*1)+(I23*3)+(J23*2)+(K23*2)+(L23*1)+(M23*2)+(N23*3)+(O23*2)+(P23*3))/20</f>
        <v>7.7</v>
      </c>
      <c r="R23" s="98" t="str">
        <f t="shared" si="1"/>
        <v>KHÁ</v>
      </c>
      <c r="S23" s="76" t="s">
        <v>24</v>
      </c>
      <c r="T23" s="77" t="s">
        <v>307</v>
      </c>
      <c r="U23" s="73" t="s">
        <v>356</v>
      </c>
      <c r="V23" s="80"/>
    </row>
    <row r="24" spans="1:22" s="65" customFormat="1" ht="24.75" customHeight="1">
      <c r="A24" s="68">
        <v>18</v>
      </c>
      <c r="B24" s="78" t="s">
        <v>27</v>
      </c>
      <c r="C24" s="79" t="s">
        <v>120</v>
      </c>
      <c r="D24" s="72" t="s">
        <v>239</v>
      </c>
      <c r="E24" s="66" t="s">
        <v>67</v>
      </c>
      <c r="F24" s="73" t="s">
        <v>38</v>
      </c>
      <c r="G24" s="64">
        <v>8</v>
      </c>
      <c r="H24" s="74">
        <v>8.5</v>
      </c>
      <c r="I24" s="74">
        <v>9</v>
      </c>
      <c r="J24" s="74">
        <v>7.5</v>
      </c>
      <c r="K24" s="74">
        <v>8</v>
      </c>
      <c r="L24" s="74">
        <v>8.5</v>
      </c>
      <c r="M24" s="74">
        <v>7.5</v>
      </c>
      <c r="N24" s="74">
        <v>7.5</v>
      </c>
      <c r="O24" s="74">
        <v>7.5</v>
      </c>
      <c r="P24" s="74">
        <v>8</v>
      </c>
      <c r="Q24" s="75">
        <f>((G24*1)+(H24*1)+(I24*3)+(J24*2)+(K24*2)+(L24*1)+(M24*2)+(N24*3)+(O24*2)+(P24*3))/20</f>
        <v>7.975</v>
      </c>
      <c r="R24" s="98" t="str">
        <f t="shared" si="1"/>
        <v>KHÁ</v>
      </c>
      <c r="S24" s="76" t="s">
        <v>24</v>
      </c>
      <c r="T24" s="77" t="s">
        <v>307</v>
      </c>
      <c r="U24" s="73" t="s">
        <v>357</v>
      </c>
      <c r="V24" s="80"/>
    </row>
    <row r="25" spans="1:22" s="65" customFormat="1" ht="24.75" customHeight="1">
      <c r="A25" s="68">
        <v>19</v>
      </c>
      <c r="B25" s="78" t="s">
        <v>202</v>
      </c>
      <c r="C25" s="79" t="s">
        <v>106</v>
      </c>
      <c r="D25" s="72" t="s">
        <v>290</v>
      </c>
      <c r="E25" s="66" t="s">
        <v>291</v>
      </c>
      <c r="F25" s="73" t="s">
        <v>38</v>
      </c>
      <c r="G25" s="64">
        <v>8</v>
      </c>
      <c r="H25" s="64">
        <v>8.5</v>
      </c>
      <c r="I25" s="64">
        <v>8.5</v>
      </c>
      <c r="J25" s="64">
        <v>8</v>
      </c>
      <c r="K25" s="64">
        <v>7.5</v>
      </c>
      <c r="L25" s="64">
        <v>8.5</v>
      </c>
      <c r="M25" s="64"/>
      <c r="N25" s="64"/>
      <c r="O25" s="64"/>
      <c r="P25" s="64"/>
      <c r="Q25" s="75">
        <f>((G25*1)+(H25*1)+(I25*3)+(J25*2)+(K25*2)+(L25*1))/10</f>
        <v>8.15</v>
      </c>
      <c r="R25" s="98" t="str">
        <f t="shared" si="1"/>
        <v>GIỎI</v>
      </c>
      <c r="S25" s="76" t="s">
        <v>24</v>
      </c>
      <c r="T25" s="77" t="s">
        <v>307</v>
      </c>
      <c r="U25" s="73" t="s">
        <v>358</v>
      </c>
      <c r="V25" s="80" t="s">
        <v>85</v>
      </c>
    </row>
    <row r="26" spans="1:22" s="65" customFormat="1" ht="24.75" customHeight="1">
      <c r="A26" s="68">
        <v>20</v>
      </c>
      <c r="B26" s="78" t="s">
        <v>205</v>
      </c>
      <c r="C26" s="82" t="s">
        <v>137</v>
      </c>
      <c r="D26" s="72" t="s">
        <v>294</v>
      </c>
      <c r="E26" s="66" t="s">
        <v>13</v>
      </c>
      <c r="F26" s="73" t="s">
        <v>38</v>
      </c>
      <c r="G26" s="64">
        <v>7.5</v>
      </c>
      <c r="H26" s="64">
        <v>8.5</v>
      </c>
      <c r="I26" s="64">
        <v>9</v>
      </c>
      <c r="J26" s="64">
        <v>7.5</v>
      </c>
      <c r="K26" s="64">
        <v>7</v>
      </c>
      <c r="L26" s="64">
        <v>8.5</v>
      </c>
      <c r="M26" s="64">
        <v>7.5</v>
      </c>
      <c r="N26" s="64">
        <v>7.5</v>
      </c>
      <c r="O26" s="64">
        <v>9</v>
      </c>
      <c r="P26" s="64">
        <v>8.5</v>
      </c>
      <c r="Q26" s="75">
        <f aca="true" t="shared" si="2" ref="Q26:Q63">((G26*1)+(H26*1)+(I26*3)+(J26*2)+(K26*2)+(L26*1)+(M26*2)+(N26*3)+(O26*2)+(P26*3))/20</f>
        <v>8.075</v>
      </c>
      <c r="R26" s="98" t="str">
        <f t="shared" si="1"/>
        <v>GIỎI</v>
      </c>
      <c r="S26" s="76" t="s">
        <v>24</v>
      </c>
      <c r="T26" s="77" t="s">
        <v>307</v>
      </c>
      <c r="U26" s="73" t="s">
        <v>359</v>
      </c>
      <c r="V26" s="80"/>
    </row>
    <row r="27" spans="1:22" s="65" customFormat="1" ht="24.75" customHeight="1">
      <c r="A27" s="68">
        <v>21</v>
      </c>
      <c r="B27" s="78" t="s">
        <v>139</v>
      </c>
      <c r="C27" s="79" t="s">
        <v>22</v>
      </c>
      <c r="D27" s="72" t="s">
        <v>213</v>
      </c>
      <c r="E27" s="66" t="s">
        <v>45</v>
      </c>
      <c r="F27" s="73" t="s">
        <v>38</v>
      </c>
      <c r="G27" s="64">
        <v>8</v>
      </c>
      <c r="H27" s="64">
        <v>7.5</v>
      </c>
      <c r="I27" s="64">
        <v>8</v>
      </c>
      <c r="J27" s="64">
        <v>7.5</v>
      </c>
      <c r="K27" s="64">
        <v>8</v>
      </c>
      <c r="L27" s="64">
        <v>8.5</v>
      </c>
      <c r="M27" s="64">
        <v>7.5</v>
      </c>
      <c r="N27" s="64">
        <v>7.5</v>
      </c>
      <c r="O27" s="64">
        <v>8.5</v>
      </c>
      <c r="P27" s="64">
        <v>7.5</v>
      </c>
      <c r="Q27" s="75">
        <f t="shared" si="2"/>
        <v>7.8</v>
      </c>
      <c r="R27" s="98" t="str">
        <f t="shared" si="1"/>
        <v>KHÁ</v>
      </c>
      <c r="S27" s="76" t="s">
        <v>24</v>
      </c>
      <c r="T27" s="77" t="s">
        <v>307</v>
      </c>
      <c r="U27" s="73" t="s">
        <v>360</v>
      </c>
      <c r="V27" s="73"/>
    </row>
    <row r="28" spans="1:22" s="65" customFormat="1" ht="24.75" customHeight="1">
      <c r="A28" s="68">
        <v>22</v>
      </c>
      <c r="B28" s="78" t="s">
        <v>161</v>
      </c>
      <c r="C28" s="79" t="s">
        <v>122</v>
      </c>
      <c r="D28" s="72" t="s">
        <v>300</v>
      </c>
      <c r="E28" s="66" t="s">
        <v>16</v>
      </c>
      <c r="F28" s="73" t="s">
        <v>38</v>
      </c>
      <c r="G28" s="64">
        <v>8</v>
      </c>
      <c r="H28" s="64">
        <v>7</v>
      </c>
      <c r="I28" s="64">
        <v>7.5</v>
      </c>
      <c r="J28" s="64">
        <v>7</v>
      </c>
      <c r="K28" s="64">
        <v>8.5</v>
      </c>
      <c r="L28" s="64">
        <v>8.5</v>
      </c>
      <c r="M28" s="64">
        <v>7.5</v>
      </c>
      <c r="N28" s="64">
        <v>7</v>
      </c>
      <c r="O28" s="64">
        <v>8</v>
      </c>
      <c r="P28" s="64">
        <v>8.5</v>
      </c>
      <c r="Q28" s="75">
        <f t="shared" si="2"/>
        <v>7.725</v>
      </c>
      <c r="R28" s="98" t="str">
        <f t="shared" si="1"/>
        <v>KHÁ</v>
      </c>
      <c r="S28" s="76" t="s">
        <v>24</v>
      </c>
      <c r="T28" s="77" t="s">
        <v>307</v>
      </c>
      <c r="U28" s="73" t="s">
        <v>361</v>
      </c>
      <c r="V28" s="80"/>
    </row>
    <row r="29" spans="1:22" s="65" customFormat="1" ht="24.75" customHeight="1">
      <c r="A29" s="68">
        <v>23</v>
      </c>
      <c r="B29" s="78" t="s">
        <v>39</v>
      </c>
      <c r="C29" s="82" t="s">
        <v>99</v>
      </c>
      <c r="D29" s="72" t="s">
        <v>268</v>
      </c>
      <c r="E29" s="66" t="s">
        <v>67</v>
      </c>
      <c r="F29" s="73" t="s">
        <v>38</v>
      </c>
      <c r="G29" s="64">
        <v>9</v>
      </c>
      <c r="H29" s="74">
        <v>6</v>
      </c>
      <c r="I29" s="74">
        <v>8.5</v>
      </c>
      <c r="J29" s="74">
        <v>7</v>
      </c>
      <c r="K29" s="74">
        <v>7.5</v>
      </c>
      <c r="L29" s="74">
        <v>9.5</v>
      </c>
      <c r="M29" s="74">
        <v>7.5</v>
      </c>
      <c r="N29" s="74">
        <v>6.5</v>
      </c>
      <c r="O29" s="74">
        <v>7.5</v>
      </c>
      <c r="P29" s="74">
        <v>8</v>
      </c>
      <c r="Q29" s="75">
        <f t="shared" si="2"/>
        <v>7.625</v>
      </c>
      <c r="R29" s="98" t="str">
        <f t="shared" si="1"/>
        <v>KHÁ</v>
      </c>
      <c r="S29" s="76" t="s">
        <v>24</v>
      </c>
      <c r="T29" s="77" t="s">
        <v>307</v>
      </c>
      <c r="U29" s="73" t="s">
        <v>362</v>
      </c>
      <c r="V29" s="80"/>
    </row>
    <row r="30" spans="1:22" s="65" customFormat="1" ht="24.75" customHeight="1">
      <c r="A30" s="68">
        <v>24</v>
      </c>
      <c r="B30" s="78" t="s">
        <v>150</v>
      </c>
      <c r="C30" s="71" t="s">
        <v>100</v>
      </c>
      <c r="D30" s="72" t="s">
        <v>226</v>
      </c>
      <c r="E30" s="66" t="s">
        <v>28</v>
      </c>
      <c r="F30" s="73" t="s">
        <v>38</v>
      </c>
      <c r="G30" s="64">
        <v>8.5</v>
      </c>
      <c r="H30" s="64">
        <v>8.5</v>
      </c>
      <c r="I30" s="64">
        <v>7.5</v>
      </c>
      <c r="J30" s="64">
        <v>8</v>
      </c>
      <c r="K30" s="64">
        <v>8</v>
      </c>
      <c r="L30" s="64">
        <v>8.5</v>
      </c>
      <c r="M30" s="64">
        <v>7.5</v>
      </c>
      <c r="N30" s="64">
        <v>8</v>
      </c>
      <c r="O30" s="64">
        <v>7.5</v>
      </c>
      <c r="P30" s="64">
        <v>9</v>
      </c>
      <c r="Q30" s="75">
        <f t="shared" si="2"/>
        <v>8.05</v>
      </c>
      <c r="R30" s="98" t="str">
        <f t="shared" si="1"/>
        <v>GIỎI</v>
      </c>
      <c r="S30" s="76" t="s">
        <v>24</v>
      </c>
      <c r="T30" s="77" t="s">
        <v>307</v>
      </c>
      <c r="U30" s="73" t="s">
        <v>363</v>
      </c>
      <c r="V30" s="73"/>
    </row>
    <row r="31" spans="1:22" s="65" customFormat="1" ht="24.75" customHeight="1">
      <c r="A31" s="68">
        <v>25</v>
      </c>
      <c r="B31" s="78" t="s">
        <v>109</v>
      </c>
      <c r="C31" s="79" t="s">
        <v>3</v>
      </c>
      <c r="D31" s="72" t="s">
        <v>232</v>
      </c>
      <c r="E31" s="66" t="s">
        <v>67</v>
      </c>
      <c r="F31" s="73" t="s">
        <v>38</v>
      </c>
      <c r="G31" s="64">
        <v>9</v>
      </c>
      <c r="H31" s="64">
        <v>7.5</v>
      </c>
      <c r="I31" s="64">
        <v>9</v>
      </c>
      <c r="J31" s="64">
        <v>8.5</v>
      </c>
      <c r="K31" s="64">
        <v>9</v>
      </c>
      <c r="L31" s="64">
        <v>9.5</v>
      </c>
      <c r="M31" s="64">
        <v>8</v>
      </c>
      <c r="N31" s="64">
        <v>8</v>
      </c>
      <c r="O31" s="64">
        <v>9</v>
      </c>
      <c r="P31" s="64">
        <v>9</v>
      </c>
      <c r="Q31" s="75">
        <f t="shared" si="2"/>
        <v>8.65</v>
      </c>
      <c r="R31" s="98" t="str">
        <f t="shared" si="1"/>
        <v>GIỎI</v>
      </c>
      <c r="S31" s="76" t="s">
        <v>24</v>
      </c>
      <c r="T31" s="77" t="s">
        <v>307</v>
      </c>
      <c r="U31" s="73" t="s">
        <v>364</v>
      </c>
      <c r="V31" s="73"/>
    </row>
    <row r="32" spans="1:22" s="65" customFormat="1" ht="24.75" customHeight="1">
      <c r="A32" s="68">
        <v>26</v>
      </c>
      <c r="B32" s="78" t="s">
        <v>173</v>
      </c>
      <c r="C32" s="71" t="s">
        <v>3</v>
      </c>
      <c r="D32" s="72" t="s">
        <v>256</v>
      </c>
      <c r="E32" s="66" t="s">
        <v>16</v>
      </c>
      <c r="F32" s="73" t="s">
        <v>38</v>
      </c>
      <c r="G32" s="64">
        <v>8.5</v>
      </c>
      <c r="H32" s="64">
        <v>7.5</v>
      </c>
      <c r="I32" s="64">
        <v>9</v>
      </c>
      <c r="J32" s="64">
        <v>7.5</v>
      </c>
      <c r="K32" s="64">
        <v>8</v>
      </c>
      <c r="L32" s="64">
        <v>9.5</v>
      </c>
      <c r="M32" s="64">
        <v>7.5</v>
      </c>
      <c r="N32" s="64">
        <v>6.5</v>
      </c>
      <c r="O32" s="64">
        <v>7.5</v>
      </c>
      <c r="P32" s="64">
        <v>9.5</v>
      </c>
      <c r="Q32" s="75">
        <f t="shared" si="2"/>
        <v>8.075</v>
      </c>
      <c r="R32" s="98" t="str">
        <f t="shared" si="1"/>
        <v>GIỎI</v>
      </c>
      <c r="S32" s="76" t="s">
        <v>24</v>
      </c>
      <c r="T32" s="77" t="s">
        <v>307</v>
      </c>
      <c r="U32" s="73" t="s">
        <v>365</v>
      </c>
      <c r="V32" s="80"/>
    </row>
    <row r="33" spans="1:22" s="65" customFormat="1" ht="24.75" customHeight="1">
      <c r="A33" s="68">
        <v>27</v>
      </c>
      <c r="B33" s="78" t="s">
        <v>175</v>
      </c>
      <c r="C33" s="79" t="s">
        <v>3</v>
      </c>
      <c r="D33" s="72" t="s">
        <v>261</v>
      </c>
      <c r="E33" s="66" t="s">
        <v>262</v>
      </c>
      <c r="F33" s="73" t="s">
        <v>38</v>
      </c>
      <c r="G33" s="64">
        <v>8</v>
      </c>
      <c r="H33" s="64">
        <v>7</v>
      </c>
      <c r="I33" s="64">
        <v>7.5</v>
      </c>
      <c r="J33" s="64">
        <v>6.5</v>
      </c>
      <c r="K33" s="64">
        <v>7</v>
      </c>
      <c r="L33" s="64">
        <v>9.5</v>
      </c>
      <c r="M33" s="64">
        <v>7.5</v>
      </c>
      <c r="N33" s="64">
        <v>8</v>
      </c>
      <c r="O33" s="64">
        <v>6</v>
      </c>
      <c r="P33" s="64">
        <v>7</v>
      </c>
      <c r="Q33" s="75">
        <f t="shared" si="2"/>
        <v>7.3</v>
      </c>
      <c r="R33" s="98" t="str">
        <f t="shared" si="1"/>
        <v>KHÁ</v>
      </c>
      <c r="S33" s="76" t="s">
        <v>24</v>
      </c>
      <c r="T33" s="77" t="s">
        <v>307</v>
      </c>
      <c r="U33" s="73" t="s">
        <v>366</v>
      </c>
      <c r="V33" s="73"/>
    </row>
    <row r="34" spans="1:22" s="65" customFormat="1" ht="24.75" customHeight="1">
      <c r="A34" s="68">
        <v>28</v>
      </c>
      <c r="B34" s="78" t="s">
        <v>93</v>
      </c>
      <c r="C34" s="71" t="s">
        <v>26</v>
      </c>
      <c r="D34" s="72" t="s">
        <v>225</v>
      </c>
      <c r="E34" s="66" t="s">
        <v>33</v>
      </c>
      <c r="F34" s="73" t="s">
        <v>38</v>
      </c>
      <c r="G34" s="64">
        <v>8</v>
      </c>
      <c r="H34" s="64">
        <v>8</v>
      </c>
      <c r="I34" s="64">
        <v>8</v>
      </c>
      <c r="J34" s="64">
        <v>8</v>
      </c>
      <c r="K34" s="64">
        <v>8</v>
      </c>
      <c r="L34" s="64">
        <v>8.5</v>
      </c>
      <c r="M34" s="64">
        <v>7.5</v>
      </c>
      <c r="N34" s="64">
        <v>7</v>
      </c>
      <c r="O34" s="64">
        <v>8</v>
      </c>
      <c r="P34" s="64">
        <v>8.5</v>
      </c>
      <c r="Q34" s="75">
        <f t="shared" si="2"/>
        <v>7.9</v>
      </c>
      <c r="R34" s="98" t="str">
        <f t="shared" si="1"/>
        <v>KHÁ</v>
      </c>
      <c r="S34" s="76" t="s">
        <v>24</v>
      </c>
      <c r="T34" s="77" t="s">
        <v>307</v>
      </c>
      <c r="U34" s="73" t="s">
        <v>367</v>
      </c>
      <c r="V34" s="73"/>
    </row>
    <row r="35" spans="1:22" s="65" customFormat="1" ht="24.75" customHeight="1">
      <c r="A35" s="68">
        <v>29</v>
      </c>
      <c r="B35" s="78" t="s">
        <v>180</v>
      </c>
      <c r="C35" s="79" t="s">
        <v>65</v>
      </c>
      <c r="D35" s="72" t="s">
        <v>267</v>
      </c>
      <c r="E35" s="66" t="s">
        <v>16</v>
      </c>
      <c r="F35" s="73" t="s">
        <v>38</v>
      </c>
      <c r="G35" s="64">
        <v>7.5</v>
      </c>
      <c r="H35" s="64">
        <v>7</v>
      </c>
      <c r="I35" s="64">
        <v>7</v>
      </c>
      <c r="J35" s="64">
        <v>7.5</v>
      </c>
      <c r="K35" s="64">
        <v>7</v>
      </c>
      <c r="L35" s="64">
        <v>5</v>
      </c>
      <c r="M35" s="64">
        <v>7</v>
      </c>
      <c r="N35" s="64">
        <v>7.5</v>
      </c>
      <c r="O35" s="64">
        <v>6</v>
      </c>
      <c r="P35" s="64">
        <v>7</v>
      </c>
      <c r="Q35" s="75">
        <f t="shared" si="2"/>
        <v>6.95</v>
      </c>
      <c r="R35" s="98" t="str">
        <f t="shared" si="1"/>
        <v>TB.KHÁ</v>
      </c>
      <c r="S35" s="76" t="s">
        <v>24</v>
      </c>
      <c r="T35" s="77" t="s">
        <v>307</v>
      </c>
      <c r="U35" s="73" t="s">
        <v>368</v>
      </c>
      <c r="V35" s="73"/>
    </row>
    <row r="36" spans="1:22" s="65" customFormat="1" ht="24.75" customHeight="1">
      <c r="A36" s="68">
        <v>30</v>
      </c>
      <c r="B36" s="78" t="s">
        <v>61</v>
      </c>
      <c r="C36" s="82" t="s">
        <v>116</v>
      </c>
      <c r="D36" s="72" t="s">
        <v>223</v>
      </c>
      <c r="E36" s="66" t="s">
        <v>52</v>
      </c>
      <c r="F36" s="73" t="s">
        <v>38</v>
      </c>
      <c r="G36" s="64">
        <v>7.5</v>
      </c>
      <c r="H36" s="64">
        <v>8</v>
      </c>
      <c r="I36" s="64">
        <v>6.5</v>
      </c>
      <c r="J36" s="64">
        <v>6.5</v>
      </c>
      <c r="K36" s="64">
        <v>8</v>
      </c>
      <c r="L36" s="64">
        <v>9.5</v>
      </c>
      <c r="M36" s="64">
        <v>7.5</v>
      </c>
      <c r="N36" s="64">
        <v>8</v>
      </c>
      <c r="O36" s="64">
        <v>8.5</v>
      </c>
      <c r="P36" s="64">
        <v>7</v>
      </c>
      <c r="Q36" s="75">
        <f t="shared" si="2"/>
        <v>7.525</v>
      </c>
      <c r="R36" s="98" t="str">
        <f t="shared" si="1"/>
        <v>KHÁ</v>
      </c>
      <c r="S36" s="76" t="s">
        <v>24</v>
      </c>
      <c r="T36" s="77" t="s">
        <v>307</v>
      </c>
      <c r="U36" s="73" t="s">
        <v>369</v>
      </c>
      <c r="V36" s="80"/>
    </row>
    <row r="37" spans="1:22" s="65" customFormat="1" ht="24.75" customHeight="1">
      <c r="A37" s="68">
        <v>31</v>
      </c>
      <c r="B37" s="78" t="s">
        <v>61</v>
      </c>
      <c r="C37" s="71" t="s">
        <v>135</v>
      </c>
      <c r="D37" s="72" t="s">
        <v>287</v>
      </c>
      <c r="E37" s="66" t="s">
        <v>288</v>
      </c>
      <c r="F37" s="73" t="s">
        <v>38</v>
      </c>
      <c r="G37" s="64">
        <v>7.5</v>
      </c>
      <c r="H37" s="74">
        <v>7</v>
      </c>
      <c r="I37" s="74">
        <v>8</v>
      </c>
      <c r="J37" s="74">
        <v>6</v>
      </c>
      <c r="K37" s="74">
        <v>7</v>
      </c>
      <c r="L37" s="74">
        <v>8.5</v>
      </c>
      <c r="M37" s="74">
        <v>7.5</v>
      </c>
      <c r="N37" s="74">
        <v>6.5</v>
      </c>
      <c r="O37" s="74">
        <v>8.5</v>
      </c>
      <c r="P37" s="74">
        <v>7</v>
      </c>
      <c r="Q37" s="75">
        <f t="shared" si="2"/>
        <v>7.275</v>
      </c>
      <c r="R37" s="98" t="str">
        <f t="shared" si="1"/>
        <v>KHÁ</v>
      </c>
      <c r="S37" s="76" t="s">
        <v>24</v>
      </c>
      <c r="T37" s="77" t="s">
        <v>307</v>
      </c>
      <c r="U37" s="73" t="s">
        <v>370</v>
      </c>
      <c r="V37" s="83"/>
    </row>
    <row r="38" spans="1:22" s="65" customFormat="1" ht="24.75" customHeight="1">
      <c r="A38" s="68">
        <v>32</v>
      </c>
      <c r="B38" s="78" t="s">
        <v>176</v>
      </c>
      <c r="C38" s="79" t="s">
        <v>112</v>
      </c>
      <c r="D38" s="72" t="s">
        <v>263</v>
      </c>
      <c r="E38" s="66" t="s">
        <v>12</v>
      </c>
      <c r="F38" s="73" t="s">
        <v>38</v>
      </c>
      <c r="G38" s="64">
        <v>8</v>
      </c>
      <c r="H38" s="74">
        <v>8.5</v>
      </c>
      <c r="I38" s="74">
        <v>7</v>
      </c>
      <c r="J38" s="74">
        <v>8</v>
      </c>
      <c r="K38" s="74">
        <v>7</v>
      </c>
      <c r="L38" s="74">
        <v>9.5</v>
      </c>
      <c r="M38" s="74">
        <v>8</v>
      </c>
      <c r="N38" s="74">
        <v>7</v>
      </c>
      <c r="O38" s="74">
        <v>7.5</v>
      </c>
      <c r="P38" s="74">
        <v>9</v>
      </c>
      <c r="Q38" s="75">
        <f t="shared" si="2"/>
        <v>7.8</v>
      </c>
      <c r="R38" s="98" t="str">
        <f t="shared" si="1"/>
        <v>KHÁ</v>
      </c>
      <c r="S38" s="76" t="s">
        <v>24</v>
      </c>
      <c r="T38" s="77" t="s">
        <v>307</v>
      </c>
      <c r="U38" s="73" t="s">
        <v>371</v>
      </c>
      <c r="V38" s="73"/>
    </row>
    <row r="39" spans="1:22" s="65" customFormat="1" ht="24.75" customHeight="1">
      <c r="A39" s="68">
        <v>33</v>
      </c>
      <c r="B39" s="78" t="s">
        <v>61</v>
      </c>
      <c r="C39" s="79" t="s">
        <v>207</v>
      </c>
      <c r="D39" s="72" t="s">
        <v>208</v>
      </c>
      <c r="E39" s="66" t="s">
        <v>209</v>
      </c>
      <c r="F39" s="73" t="s">
        <v>38</v>
      </c>
      <c r="G39" s="64">
        <v>8.5</v>
      </c>
      <c r="H39" s="64">
        <v>8.5</v>
      </c>
      <c r="I39" s="64">
        <v>5.5</v>
      </c>
      <c r="J39" s="64">
        <v>6.5</v>
      </c>
      <c r="K39" s="64">
        <v>8</v>
      </c>
      <c r="L39" s="64">
        <v>10</v>
      </c>
      <c r="M39" s="64">
        <v>8.5</v>
      </c>
      <c r="N39" s="64">
        <v>9</v>
      </c>
      <c r="O39" s="64">
        <v>9</v>
      </c>
      <c r="P39" s="64">
        <v>8</v>
      </c>
      <c r="Q39" s="75">
        <f t="shared" si="2"/>
        <v>7.925</v>
      </c>
      <c r="R39" s="98" t="str">
        <f aca="true" t="shared" si="3" ref="R39:R70">IF(MIN(G39:P39)&lt;5,"KHÔNG ĐẠT",IF(Q39&lt;6,"TRUNG BÌNH",IF(Q39&lt;7,"TB.KHÁ",IF(Q39&lt;8,"KHÁ",IF(Q39&lt;9,"GIỎI","XUẤT SẮC")))))</f>
        <v>KHÁ</v>
      </c>
      <c r="S39" s="76" t="s">
        <v>24</v>
      </c>
      <c r="T39" s="77" t="s">
        <v>307</v>
      </c>
      <c r="U39" s="73" t="s">
        <v>372</v>
      </c>
      <c r="V39" s="73"/>
    </row>
    <row r="40" spans="1:22" s="65" customFormat="1" ht="24.75" customHeight="1">
      <c r="A40" s="68">
        <v>34</v>
      </c>
      <c r="B40" s="78" t="s">
        <v>171</v>
      </c>
      <c r="C40" s="82" t="s">
        <v>128</v>
      </c>
      <c r="D40" s="72" t="s">
        <v>70</v>
      </c>
      <c r="E40" s="66" t="s">
        <v>67</v>
      </c>
      <c r="F40" s="73" t="s">
        <v>38</v>
      </c>
      <c r="G40" s="64">
        <v>8</v>
      </c>
      <c r="H40" s="64">
        <v>6.5</v>
      </c>
      <c r="I40" s="64">
        <v>8.5</v>
      </c>
      <c r="J40" s="64">
        <v>7</v>
      </c>
      <c r="K40" s="64">
        <v>7.5</v>
      </c>
      <c r="L40" s="64">
        <v>9.5</v>
      </c>
      <c r="M40" s="64">
        <v>8</v>
      </c>
      <c r="N40" s="64">
        <v>8</v>
      </c>
      <c r="O40" s="64">
        <v>9</v>
      </c>
      <c r="P40" s="64">
        <v>8.5</v>
      </c>
      <c r="Q40" s="75">
        <f t="shared" si="2"/>
        <v>8.1</v>
      </c>
      <c r="R40" s="98" t="str">
        <f t="shared" si="3"/>
        <v>GIỎI</v>
      </c>
      <c r="S40" s="76" t="s">
        <v>24</v>
      </c>
      <c r="T40" s="77" t="s">
        <v>307</v>
      </c>
      <c r="U40" s="73" t="s">
        <v>373</v>
      </c>
      <c r="V40" s="73"/>
    </row>
    <row r="41" spans="1:22" s="65" customFormat="1" ht="24.75" customHeight="1">
      <c r="A41" s="68">
        <v>35</v>
      </c>
      <c r="B41" s="78" t="s">
        <v>142</v>
      </c>
      <c r="C41" s="71" t="s">
        <v>20</v>
      </c>
      <c r="D41" s="72" t="s">
        <v>216</v>
      </c>
      <c r="E41" s="66" t="s">
        <v>16</v>
      </c>
      <c r="F41" s="73" t="s">
        <v>38</v>
      </c>
      <c r="G41" s="64">
        <v>8.5</v>
      </c>
      <c r="H41" s="64">
        <v>8.5</v>
      </c>
      <c r="I41" s="64">
        <v>9</v>
      </c>
      <c r="J41" s="64">
        <v>8</v>
      </c>
      <c r="K41" s="64">
        <v>7</v>
      </c>
      <c r="L41" s="64">
        <v>9.5</v>
      </c>
      <c r="M41" s="64">
        <v>8</v>
      </c>
      <c r="N41" s="64">
        <v>8</v>
      </c>
      <c r="O41" s="64">
        <v>8</v>
      </c>
      <c r="P41" s="64">
        <v>8</v>
      </c>
      <c r="Q41" s="75">
        <f t="shared" si="2"/>
        <v>8.175</v>
      </c>
      <c r="R41" s="98" t="str">
        <f t="shared" si="3"/>
        <v>GIỎI</v>
      </c>
      <c r="S41" s="76" t="s">
        <v>24</v>
      </c>
      <c r="T41" s="77" t="s">
        <v>307</v>
      </c>
      <c r="U41" s="73" t="s">
        <v>374</v>
      </c>
      <c r="V41" s="80"/>
    </row>
    <row r="42" spans="1:22" s="65" customFormat="1" ht="24.75" customHeight="1">
      <c r="A42" s="68">
        <v>36</v>
      </c>
      <c r="B42" s="78" t="s">
        <v>190</v>
      </c>
      <c r="C42" s="71" t="s">
        <v>92</v>
      </c>
      <c r="D42" s="72" t="s">
        <v>275</v>
      </c>
      <c r="E42" s="66" t="s">
        <v>78</v>
      </c>
      <c r="F42" s="73" t="s">
        <v>38</v>
      </c>
      <c r="G42" s="64">
        <v>8</v>
      </c>
      <c r="H42" s="64">
        <v>8.5</v>
      </c>
      <c r="I42" s="64">
        <v>9</v>
      </c>
      <c r="J42" s="64">
        <v>8</v>
      </c>
      <c r="K42" s="64">
        <v>8</v>
      </c>
      <c r="L42" s="64">
        <v>8.5</v>
      </c>
      <c r="M42" s="64">
        <v>7.5</v>
      </c>
      <c r="N42" s="64">
        <v>7.5</v>
      </c>
      <c r="O42" s="64">
        <v>9</v>
      </c>
      <c r="P42" s="64">
        <v>8.5</v>
      </c>
      <c r="Q42" s="75">
        <f t="shared" si="2"/>
        <v>8.25</v>
      </c>
      <c r="R42" s="98" t="str">
        <f t="shared" si="3"/>
        <v>GIỎI</v>
      </c>
      <c r="S42" s="76" t="s">
        <v>24</v>
      </c>
      <c r="T42" s="77" t="s">
        <v>307</v>
      </c>
      <c r="U42" s="73" t="s">
        <v>375</v>
      </c>
      <c r="V42" s="73"/>
    </row>
    <row r="43" spans="1:22" s="65" customFormat="1" ht="24.75" customHeight="1">
      <c r="A43" s="68">
        <v>37</v>
      </c>
      <c r="B43" s="78" t="s">
        <v>199</v>
      </c>
      <c r="C43" s="82" t="s">
        <v>92</v>
      </c>
      <c r="D43" s="72" t="s">
        <v>285</v>
      </c>
      <c r="E43" s="66" t="s">
        <v>8</v>
      </c>
      <c r="F43" s="73" t="s">
        <v>38</v>
      </c>
      <c r="G43" s="64">
        <v>8.5</v>
      </c>
      <c r="H43" s="64">
        <v>8</v>
      </c>
      <c r="I43" s="64">
        <v>9</v>
      </c>
      <c r="J43" s="64">
        <v>8.5</v>
      </c>
      <c r="K43" s="64">
        <v>8.5</v>
      </c>
      <c r="L43" s="64">
        <v>9.5</v>
      </c>
      <c r="M43" s="64">
        <v>7.5</v>
      </c>
      <c r="N43" s="64">
        <v>9</v>
      </c>
      <c r="O43" s="64">
        <v>9</v>
      </c>
      <c r="P43" s="64">
        <v>9</v>
      </c>
      <c r="Q43" s="75">
        <f t="shared" si="2"/>
        <v>8.7</v>
      </c>
      <c r="R43" s="98" t="str">
        <f t="shared" si="3"/>
        <v>GIỎI</v>
      </c>
      <c r="S43" s="76" t="s">
        <v>24</v>
      </c>
      <c r="T43" s="77" t="s">
        <v>307</v>
      </c>
      <c r="U43" s="73" t="s">
        <v>376</v>
      </c>
      <c r="V43" s="80"/>
    </row>
    <row r="44" spans="1:22" s="65" customFormat="1" ht="24.75" customHeight="1">
      <c r="A44" s="68">
        <v>38</v>
      </c>
      <c r="B44" s="78" t="s">
        <v>188</v>
      </c>
      <c r="C44" s="79" t="s">
        <v>92</v>
      </c>
      <c r="D44" s="72" t="s">
        <v>274</v>
      </c>
      <c r="E44" s="66" t="s">
        <v>29</v>
      </c>
      <c r="F44" s="73" t="s">
        <v>38</v>
      </c>
      <c r="G44" s="64">
        <v>8.5</v>
      </c>
      <c r="H44" s="64">
        <v>6.5</v>
      </c>
      <c r="I44" s="64">
        <v>9</v>
      </c>
      <c r="J44" s="64">
        <v>6</v>
      </c>
      <c r="K44" s="64">
        <v>7</v>
      </c>
      <c r="L44" s="64">
        <v>9.5</v>
      </c>
      <c r="M44" s="64">
        <v>7.5</v>
      </c>
      <c r="N44" s="64">
        <v>7.5</v>
      </c>
      <c r="O44" s="64">
        <v>6.5</v>
      </c>
      <c r="P44" s="64">
        <v>8.5</v>
      </c>
      <c r="Q44" s="75">
        <f t="shared" si="2"/>
        <v>7.675</v>
      </c>
      <c r="R44" s="98" t="str">
        <f t="shared" si="3"/>
        <v>KHÁ</v>
      </c>
      <c r="S44" s="76" t="s">
        <v>24</v>
      </c>
      <c r="T44" s="77" t="s">
        <v>307</v>
      </c>
      <c r="U44" s="73" t="s">
        <v>377</v>
      </c>
      <c r="V44" s="80"/>
    </row>
    <row r="45" spans="1:22" s="65" customFormat="1" ht="24.75" customHeight="1">
      <c r="A45" s="68">
        <v>39</v>
      </c>
      <c r="B45" s="78" t="s">
        <v>147</v>
      </c>
      <c r="C45" s="79" t="s">
        <v>102</v>
      </c>
      <c r="D45" s="72" t="s">
        <v>221</v>
      </c>
      <c r="E45" s="66" t="s">
        <v>29</v>
      </c>
      <c r="F45" s="73" t="s">
        <v>38</v>
      </c>
      <c r="G45" s="64">
        <v>7.5</v>
      </c>
      <c r="H45" s="64">
        <v>7</v>
      </c>
      <c r="I45" s="64">
        <v>9</v>
      </c>
      <c r="J45" s="64">
        <v>7.5</v>
      </c>
      <c r="K45" s="64">
        <v>7</v>
      </c>
      <c r="L45" s="64">
        <v>8.5</v>
      </c>
      <c r="M45" s="64">
        <v>7.5</v>
      </c>
      <c r="N45" s="64">
        <v>6.5</v>
      </c>
      <c r="O45" s="64">
        <v>8.5</v>
      </c>
      <c r="P45" s="64">
        <v>7.5</v>
      </c>
      <c r="Q45" s="75">
        <f t="shared" si="2"/>
        <v>7.65</v>
      </c>
      <c r="R45" s="98" t="str">
        <f t="shared" si="3"/>
        <v>KHÁ</v>
      </c>
      <c r="S45" s="76" t="s">
        <v>24</v>
      </c>
      <c r="T45" s="77" t="s">
        <v>307</v>
      </c>
      <c r="U45" s="73" t="s">
        <v>378</v>
      </c>
      <c r="V45" s="84"/>
    </row>
    <row r="46" spans="1:22" s="65" customFormat="1" ht="24.75" customHeight="1">
      <c r="A46" s="68">
        <v>40</v>
      </c>
      <c r="B46" s="78" t="s">
        <v>198</v>
      </c>
      <c r="C46" s="82" t="s">
        <v>62</v>
      </c>
      <c r="D46" s="72" t="s">
        <v>284</v>
      </c>
      <c r="E46" s="66" t="s">
        <v>16</v>
      </c>
      <c r="F46" s="73" t="s">
        <v>38</v>
      </c>
      <c r="G46" s="64">
        <v>8.5</v>
      </c>
      <c r="H46" s="64">
        <v>8.5</v>
      </c>
      <c r="I46" s="64">
        <v>9</v>
      </c>
      <c r="J46" s="64">
        <v>7.5</v>
      </c>
      <c r="K46" s="64">
        <v>8.5</v>
      </c>
      <c r="L46" s="64">
        <v>9.5</v>
      </c>
      <c r="M46" s="64">
        <v>7.5</v>
      </c>
      <c r="N46" s="64">
        <v>8</v>
      </c>
      <c r="O46" s="64">
        <v>9</v>
      </c>
      <c r="P46" s="64">
        <v>8</v>
      </c>
      <c r="Q46" s="75">
        <f t="shared" si="2"/>
        <v>8.325</v>
      </c>
      <c r="R46" s="98" t="str">
        <f t="shared" si="3"/>
        <v>GIỎI</v>
      </c>
      <c r="S46" s="76" t="s">
        <v>24</v>
      </c>
      <c r="T46" s="77" t="s">
        <v>307</v>
      </c>
      <c r="U46" s="73" t="s">
        <v>379</v>
      </c>
      <c r="V46" s="16"/>
    </row>
    <row r="47" spans="1:22" s="65" customFormat="1" ht="24.75" customHeight="1">
      <c r="A47" s="68">
        <v>41</v>
      </c>
      <c r="B47" s="78" t="s">
        <v>96</v>
      </c>
      <c r="C47" s="82" t="s">
        <v>66</v>
      </c>
      <c r="D47" s="72" t="s">
        <v>259</v>
      </c>
      <c r="E47" s="66" t="s">
        <v>14</v>
      </c>
      <c r="F47" s="73" t="s">
        <v>38</v>
      </c>
      <c r="G47" s="64">
        <v>7.5</v>
      </c>
      <c r="H47" s="64">
        <v>5</v>
      </c>
      <c r="I47" s="64">
        <v>7.5</v>
      </c>
      <c r="J47" s="64">
        <v>5.5</v>
      </c>
      <c r="K47" s="64">
        <v>7.5</v>
      </c>
      <c r="L47" s="64">
        <v>8</v>
      </c>
      <c r="M47" s="64">
        <v>8</v>
      </c>
      <c r="N47" s="64">
        <v>8.5</v>
      </c>
      <c r="O47" s="64">
        <v>7</v>
      </c>
      <c r="P47" s="64">
        <v>7.5</v>
      </c>
      <c r="Q47" s="75">
        <f t="shared" si="2"/>
        <v>7.35</v>
      </c>
      <c r="R47" s="98" t="str">
        <f t="shared" si="3"/>
        <v>KHÁ</v>
      </c>
      <c r="S47" s="76" t="s">
        <v>24</v>
      </c>
      <c r="T47" s="77" t="s">
        <v>307</v>
      </c>
      <c r="U47" s="73" t="s">
        <v>380</v>
      </c>
      <c r="V47" s="80"/>
    </row>
    <row r="48" spans="1:22" s="65" customFormat="1" ht="24.75" customHeight="1">
      <c r="A48" s="68">
        <v>42</v>
      </c>
      <c r="B48" s="78" t="s">
        <v>195</v>
      </c>
      <c r="C48" s="79" t="s">
        <v>133</v>
      </c>
      <c r="D48" s="72" t="s">
        <v>281</v>
      </c>
      <c r="E48" s="66" t="s">
        <v>14</v>
      </c>
      <c r="F48" s="73" t="s">
        <v>38</v>
      </c>
      <c r="G48" s="64">
        <v>8.5</v>
      </c>
      <c r="H48" s="64">
        <v>7</v>
      </c>
      <c r="I48" s="64">
        <v>8.5</v>
      </c>
      <c r="J48" s="64">
        <v>7.5</v>
      </c>
      <c r="K48" s="64">
        <v>8</v>
      </c>
      <c r="L48" s="64">
        <v>9.5</v>
      </c>
      <c r="M48" s="64">
        <v>7</v>
      </c>
      <c r="N48" s="64">
        <v>8</v>
      </c>
      <c r="O48" s="64">
        <v>8.5</v>
      </c>
      <c r="P48" s="64">
        <v>9.5</v>
      </c>
      <c r="Q48" s="75">
        <f t="shared" si="2"/>
        <v>8.25</v>
      </c>
      <c r="R48" s="98" t="str">
        <f t="shared" si="3"/>
        <v>GIỎI</v>
      </c>
      <c r="S48" s="76" t="s">
        <v>24</v>
      </c>
      <c r="T48" s="77" t="s">
        <v>307</v>
      </c>
      <c r="U48" s="73" t="s">
        <v>381</v>
      </c>
      <c r="V48" s="73"/>
    </row>
    <row r="49" spans="1:22" s="65" customFormat="1" ht="24.75" customHeight="1">
      <c r="A49" s="68">
        <v>43</v>
      </c>
      <c r="B49" s="78" t="s">
        <v>183</v>
      </c>
      <c r="C49" s="79" t="s">
        <v>131</v>
      </c>
      <c r="D49" s="72" t="s">
        <v>83</v>
      </c>
      <c r="E49" s="66" t="s">
        <v>16</v>
      </c>
      <c r="F49" s="73" t="s">
        <v>38</v>
      </c>
      <c r="G49" s="64">
        <v>8</v>
      </c>
      <c r="H49" s="64">
        <v>7</v>
      </c>
      <c r="I49" s="64">
        <v>7</v>
      </c>
      <c r="J49" s="64">
        <v>7.5</v>
      </c>
      <c r="K49" s="64">
        <v>8.5</v>
      </c>
      <c r="L49" s="64">
        <v>8</v>
      </c>
      <c r="M49" s="64">
        <v>8</v>
      </c>
      <c r="N49" s="64">
        <v>7.5</v>
      </c>
      <c r="O49" s="64">
        <v>9</v>
      </c>
      <c r="P49" s="64">
        <v>8.5</v>
      </c>
      <c r="Q49" s="75">
        <f t="shared" si="2"/>
        <v>7.9</v>
      </c>
      <c r="R49" s="98" t="str">
        <f t="shared" si="3"/>
        <v>KHÁ</v>
      </c>
      <c r="S49" s="76" t="s">
        <v>24</v>
      </c>
      <c r="T49" s="77" t="s">
        <v>307</v>
      </c>
      <c r="U49" s="73" t="s">
        <v>382</v>
      </c>
      <c r="V49" s="73"/>
    </row>
    <row r="50" spans="1:22" s="65" customFormat="1" ht="24.75" customHeight="1">
      <c r="A50" s="68">
        <v>44</v>
      </c>
      <c r="B50" s="78" t="s">
        <v>160</v>
      </c>
      <c r="C50" s="82" t="s">
        <v>94</v>
      </c>
      <c r="D50" s="72" t="s">
        <v>258</v>
      </c>
      <c r="E50" s="66" t="s">
        <v>45</v>
      </c>
      <c r="F50" s="73" t="s">
        <v>38</v>
      </c>
      <c r="G50" s="64">
        <v>8</v>
      </c>
      <c r="H50" s="64">
        <v>6</v>
      </c>
      <c r="I50" s="64">
        <v>7.5</v>
      </c>
      <c r="J50" s="64">
        <v>6</v>
      </c>
      <c r="K50" s="64">
        <v>8</v>
      </c>
      <c r="L50" s="64">
        <v>8</v>
      </c>
      <c r="M50" s="64">
        <v>8</v>
      </c>
      <c r="N50" s="64">
        <v>8</v>
      </c>
      <c r="O50" s="64">
        <v>7</v>
      </c>
      <c r="P50" s="64">
        <v>8.5</v>
      </c>
      <c r="Q50" s="75">
        <f t="shared" si="2"/>
        <v>7.6</v>
      </c>
      <c r="R50" s="98" t="str">
        <f t="shared" si="3"/>
        <v>KHÁ</v>
      </c>
      <c r="S50" s="76" t="s">
        <v>24</v>
      </c>
      <c r="T50" s="77" t="s">
        <v>307</v>
      </c>
      <c r="U50" s="73" t="s">
        <v>383</v>
      </c>
      <c r="V50" s="80"/>
    </row>
    <row r="51" spans="1:22" s="65" customFormat="1" ht="24.75" customHeight="1">
      <c r="A51" s="68">
        <v>45</v>
      </c>
      <c r="B51" s="78" t="s">
        <v>162</v>
      </c>
      <c r="C51" s="79" t="s">
        <v>107</v>
      </c>
      <c r="D51" s="72" t="s">
        <v>242</v>
      </c>
      <c r="E51" s="66" t="s">
        <v>243</v>
      </c>
      <c r="F51" s="73" t="s">
        <v>38</v>
      </c>
      <c r="G51" s="64">
        <v>8</v>
      </c>
      <c r="H51" s="64">
        <v>7.5</v>
      </c>
      <c r="I51" s="64">
        <v>6</v>
      </c>
      <c r="J51" s="64">
        <v>7</v>
      </c>
      <c r="K51" s="64">
        <v>7.5</v>
      </c>
      <c r="L51" s="64">
        <v>10</v>
      </c>
      <c r="M51" s="64">
        <v>7.5</v>
      </c>
      <c r="N51" s="64">
        <v>8</v>
      </c>
      <c r="O51" s="64">
        <v>6.5</v>
      </c>
      <c r="P51" s="64">
        <v>7.5</v>
      </c>
      <c r="Q51" s="75">
        <f t="shared" si="2"/>
        <v>7.35</v>
      </c>
      <c r="R51" s="98" t="str">
        <f t="shared" si="3"/>
        <v>KHÁ</v>
      </c>
      <c r="S51" s="76" t="s">
        <v>24</v>
      </c>
      <c r="T51" s="77" t="s">
        <v>307</v>
      </c>
      <c r="U51" s="73" t="s">
        <v>384</v>
      </c>
      <c r="V51" s="80"/>
    </row>
    <row r="52" spans="1:22" s="65" customFormat="1" ht="24.75" customHeight="1">
      <c r="A52" s="68">
        <v>46</v>
      </c>
      <c r="B52" s="78" t="s">
        <v>179</v>
      </c>
      <c r="C52" s="79" t="s">
        <v>5</v>
      </c>
      <c r="D52" s="72" t="s">
        <v>266</v>
      </c>
      <c r="E52" s="66" t="s">
        <v>16</v>
      </c>
      <c r="F52" s="73" t="s">
        <v>38</v>
      </c>
      <c r="G52" s="64">
        <v>9</v>
      </c>
      <c r="H52" s="74">
        <v>8</v>
      </c>
      <c r="I52" s="74">
        <v>9.5</v>
      </c>
      <c r="J52" s="74">
        <v>8</v>
      </c>
      <c r="K52" s="74">
        <v>8</v>
      </c>
      <c r="L52" s="74">
        <v>9.5</v>
      </c>
      <c r="M52" s="74">
        <v>7.5</v>
      </c>
      <c r="N52" s="74">
        <v>7.5</v>
      </c>
      <c r="O52" s="74">
        <v>8.5</v>
      </c>
      <c r="P52" s="74">
        <v>8.5</v>
      </c>
      <c r="Q52" s="75">
        <f t="shared" si="2"/>
        <v>8.35</v>
      </c>
      <c r="R52" s="98" t="str">
        <f t="shared" si="3"/>
        <v>GIỎI</v>
      </c>
      <c r="S52" s="76" t="s">
        <v>24</v>
      </c>
      <c r="T52" s="77" t="s">
        <v>307</v>
      </c>
      <c r="U52" s="73" t="s">
        <v>385</v>
      </c>
      <c r="V52" s="80"/>
    </row>
    <row r="53" spans="1:22" s="65" customFormat="1" ht="24.75" customHeight="1">
      <c r="A53" s="68">
        <v>47</v>
      </c>
      <c r="B53" s="78" t="s">
        <v>27</v>
      </c>
      <c r="C53" s="79" t="s">
        <v>5</v>
      </c>
      <c r="D53" s="85" t="s">
        <v>237</v>
      </c>
      <c r="E53" s="73" t="s">
        <v>238</v>
      </c>
      <c r="F53" s="73" t="s">
        <v>38</v>
      </c>
      <c r="G53" s="64">
        <v>7.5</v>
      </c>
      <c r="H53" s="64">
        <v>7</v>
      </c>
      <c r="I53" s="64">
        <v>9.5</v>
      </c>
      <c r="J53" s="64">
        <v>6.5</v>
      </c>
      <c r="K53" s="64">
        <v>7</v>
      </c>
      <c r="L53" s="64">
        <v>8</v>
      </c>
      <c r="M53" s="64">
        <v>6.5</v>
      </c>
      <c r="N53" s="64">
        <v>7.5</v>
      </c>
      <c r="O53" s="64">
        <v>6</v>
      </c>
      <c r="P53" s="64">
        <v>8</v>
      </c>
      <c r="Q53" s="75">
        <f t="shared" si="2"/>
        <v>7.475</v>
      </c>
      <c r="R53" s="98" t="str">
        <f t="shared" si="3"/>
        <v>KHÁ</v>
      </c>
      <c r="S53" s="76" t="s">
        <v>24</v>
      </c>
      <c r="T53" s="77" t="s">
        <v>307</v>
      </c>
      <c r="U53" s="73" t="s">
        <v>386</v>
      </c>
      <c r="V53" s="73"/>
    </row>
    <row r="54" spans="1:22" s="65" customFormat="1" ht="24.75" customHeight="1">
      <c r="A54" s="68">
        <v>48</v>
      </c>
      <c r="B54" s="78" t="s">
        <v>170</v>
      </c>
      <c r="C54" s="79" t="s">
        <v>76</v>
      </c>
      <c r="D54" s="72" t="s">
        <v>254</v>
      </c>
      <c r="E54" s="66" t="s">
        <v>29</v>
      </c>
      <c r="F54" s="73" t="s">
        <v>38</v>
      </c>
      <c r="G54" s="64">
        <v>8.5</v>
      </c>
      <c r="H54" s="64">
        <v>6.5</v>
      </c>
      <c r="I54" s="64">
        <v>7.5</v>
      </c>
      <c r="J54" s="64">
        <v>6.5</v>
      </c>
      <c r="K54" s="64">
        <v>8.5</v>
      </c>
      <c r="L54" s="64">
        <v>9.5</v>
      </c>
      <c r="M54" s="64">
        <v>7.5</v>
      </c>
      <c r="N54" s="64">
        <v>9</v>
      </c>
      <c r="O54" s="64">
        <v>8.5</v>
      </c>
      <c r="P54" s="64">
        <v>8</v>
      </c>
      <c r="Q54" s="75">
        <f t="shared" si="2"/>
        <v>8</v>
      </c>
      <c r="R54" s="98" t="str">
        <f t="shared" si="3"/>
        <v>GIỎI</v>
      </c>
      <c r="S54" s="76" t="s">
        <v>24</v>
      </c>
      <c r="T54" s="77" t="s">
        <v>307</v>
      </c>
      <c r="U54" s="73" t="s">
        <v>387</v>
      </c>
      <c r="V54" s="86"/>
    </row>
    <row r="55" spans="1:22" s="65" customFormat="1" ht="24.75" customHeight="1">
      <c r="A55" s="68">
        <v>49</v>
      </c>
      <c r="B55" s="78" t="s">
        <v>201</v>
      </c>
      <c r="C55" s="71" t="s">
        <v>136</v>
      </c>
      <c r="D55" s="72" t="s">
        <v>289</v>
      </c>
      <c r="E55" s="66" t="s">
        <v>16</v>
      </c>
      <c r="F55" s="73" t="s">
        <v>38</v>
      </c>
      <c r="G55" s="64">
        <v>7.5</v>
      </c>
      <c r="H55" s="64">
        <v>8</v>
      </c>
      <c r="I55" s="64">
        <v>8</v>
      </c>
      <c r="J55" s="64">
        <v>7.5</v>
      </c>
      <c r="K55" s="64">
        <v>8</v>
      </c>
      <c r="L55" s="64">
        <v>5</v>
      </c>
      <c r="M55" s="64">
        <v>7.5</v>
      </c>
      <c r="N55" s="64">
        <v>8</v>
      </c>
      <c r="O55" s="64">
        <v>8</v>
      </c>
      <c r="P55" s="64">
        <v>8.5</v>
      </c>
      <c r="Q55" s="75">
        <f t="shared" si="2"/>
        <v>7.8</v>
      </c>
      <c r="R55" s="98" t="str">
        <f t="shared" si="3"/>
        <v>KHÁ</v>
      </c>
      <c r="S55" s="76" t="s">
        <v>24</v>
      </c>
      <c r="T55" s="77" t="s">
        <v>307</v>
      </c>
      <c r="U55" s="73" t="s">
        <v>388</v>
      </c>
      <c r="V55" s="80"/>
    </row>
    <row r="56" spans="1:22" s="65" customFormat="1" ht="30" customHeight="1">
      <c r="A56" s="68">
        <v>50</v>
      </c>
      <c r="B56" s="78" t="s">
        <v>204</v>
      </c>
      <c r="C56" s="79" t="s">
        <v>53</v>
      </c>
      <c r="D56" s="72" t="s">
        <v>293</v>
      </c>
      <c r="E56" s="66" t="s">
        <v>55</v>
      </c>
      <c r="F56" s="73" t="s">
        <v>38</v>
      </c>
      <c r="G56" s="64">
        <v>8</v>
      </c>
      <c r="H56" s="64">
        <v>7.5</v>
      </c>
      <c r="I56" s="64">
        <v>7</v>
      </c>
      <c r="J56" s="64">
        <v>7.5</v>
      </c>
      <c r="K56" s="64">
        <v>7</v>
      </c>
      <c r="L56" s="64">
        <v>9.5</v>
      </c>
      <c r="M56" s="64">
        <v>7.5</v>
      </c>
      <c r="N56" s="64">
        <v>7.5</v>
      </c>
      <c r="O56" s="64">
        <v>8.5</v>
      </c>
      <c r="P56" s="64">
        <v>8</v>
      </c>
      <c r="Q56" s="75">
        <f t="shared" si="2"/>
        <v>7.675</v>
      </c>
      <c r="R56" s="98" t="str">
        <f t="shared" si="3"/>
        <v>KHÁ</v>
      </c>
      <c r="S56" s="76" t="s">
        <v>24</v>
      </c>
      <c r="T56" s="77" t="s">
        <v>307</v>
      </c>
      <c r="U56" s="73" t="s">
        <v>389</v>
      </c>
      <c r="V56" s="73"/>
    </row>
    <row r="57" spans="1:22" s="65" customFormat="1" ht="24.75" customHeight="1">
      <c r="A57" s="68">
        <v>51</v>
      </c>
      <c r="B57" s="78" t="s">
        <v>57</v>
      </c>
      <c r="C57" s="71" t="s">
        <v>72</v>
      </c>
      <c r="D57" s="72" t="s">
        <v>260</v>
      </c>
      <c r="E57" s="66" t="s">
        <v>16</v>
      </c>
      <c r="F57" s="73" t="s">
        <v>38</v>
      </c>
      <c r="G57" s="64">
        <v>8</v>
      </c>
      <c r="H57" s="64">
        <v>7.5</v>
      </c>
      <c r="I57" s="64">
        <v>7.5</v>
      </c>
      <c r="J57" s="64">
        <v>8</v>
      </c>
      <c r="K57" s="64">
        <v>8</v>
      </c>
      <c r="L57" s="64">
        <v>9.5</v>
      </c>
      <c r="M57" s="64">
        <v>7</v>
      </c>
      <c r="N57" s="64">
        <v>8</v>
      </c>
      <c r="O57" s="64">
        <v>8</v>
      </c>
      <c r="P57" s="64">
        <v>9</v>
      </c>
      <c r="Q57" s="75">
        <f t="shared" si="2"/>
        <v>8.025</v>
      </c>
      <c r="R57" s="98" t="str">
        <f t="shared" si="3"/>
        <v>GIỎI</v>
      </c>
      <c r="S57" s="76" t="s">
        <v>24</v>
      </c>
      <c r="T57" s="77" t="s">
        <v>307</v>
      </c>
      <c r="U57" s="73" t="s">
        <v>390</v>
      </c>
      <c r="V57" s="73"/>
    </row>
    <row r="58" spans="1:22" s="65" customFormat="1" ht="24.75" customHeight="1">
      <c r="A58" s="68">
        <v>52</v>
      </c>
      <c r="B58" s="78" t="s">
        <v>174</v>
      </c>
      <c r="C58" s="82" t="s">
        <v>43</v>
      </c>
      <c r="D58" s="72" t="s">
        <v>257</v>
      </c>
      <c r="E58" s="66" t="s">
        <v>13</v>
      </c>
      <c r="F58" s="73" t="s">
        <v>38</v>
      </c>
      <c r="G58" s="64">
        <v>8.5</v>
      </c>
      <c r="H58" s="64">
        <v>6.5</v>
      </c>
      <c r="I58" s="64">
        <v>8.5</v>
      </c>
      <c r="J58" s="64">
        <v>7.5</v>
      </c>
      <c r="K58" s="64">
        <v>7.5</v>
      </c>
      <c r="L58" s="64">
        <v>9.5</v>
      </c>
      <c r="M58" s="64">
        <v>8</v>
      </c>
      <c r="N58" s="64">
        <v>7.5</v>
      </c>
      <c r="O58" s="64">
        <v>9</v>
      </c>
      <c r="P58" s="64">
        <v>8</v>
      </c>
      <c r="Q58" s="75">
        <f t="shared" si="2"/>
        <v>8.025</v>
      </c>
      <c r="R58" s="98" t="str">
        <f t="shared" si="3"/>
        <v>GIỎI</v>
      </c>
      <c r="S58" s="76" t="s">
        <v>24</v>
      </c>
      <c r="T58" s="77" t="s">
        <v>307</v>
      </c>
      <c r="U58" s="73" t="s">
        <v>391</v>
      </c>
      <c r="V58" s="80"/>
    </row>
    <row r="59" spans="1:22" s="65" customFormat="1" ht="24.75" customHeight="1">
      <c r="A59" s="68">
        <v>53</v>
      </c>
      <c r="B59" s="78" t="s">
        <v>144</v>
      </c>
      <c r="C59" s="71" t="s">
        <v>113</v>
      </c>
      <c r="D59" s="72" t="s">
        <v>218</v>
      </c>
      <c r="E59" s="66" t="s">
        <v>67</v>
      </c>
      <c r="F59" s="73" t="s">
        <v>38</v>
      </c>
      <c r="G59" s="64">
        <v>7.5</v>
      </c>
      <c r="H59" s="74">
        <v>7.5</v>
      </c>
      <c r="I59" s="74">
        <v>9</v>
      </c>
      <c r="J59" s="74">
        <v>6.5</v>
      </c>
      <c r="K59" s="74">
        <v>7.5</v>
      </c>
      <c r="L59" s="74">
        <v>8.5</v>
      </c>
      <c r="M59" s="74">
        <v>7</v>
      </c>
      <c r="N59" s="74">
        <v>7</v>
      </c>
      <c r="O59" s="74">
        <v>8</v>
      </c>
      <c r="P59" s="74">
        <v>9</v>
      </c>
      <c r="Q59" s="75">
        <f t="shared" si="2"/>
        <v>7.825</v>
      </c>
      <c r="R59" s="98" t="str">
        <f t="shared" si="3"/>
        <v>KHÁ</v>
      </c>
      <c r="S59" s="76" t="s">
        <v>24</v>
      </c>
      <c r="T59" s="77" t="s">
        <v>307</v>
      </c>
      <c r="U59" s="73" t="s">
        <v>392</v>
      </c>
      <c r="V59" s="73"/>
    </row>
    <row r="60" spans="1:22" s="65" customFormat="1" ht="24.75" customHeight="1">
      <c r="A60" s="68">
        <v>54</v>
      </c>
      <c r="B60" s="78" t="s">
        <v>184</v>
      </c>
      <c r="C60" s="71" t="s">
        <v>59</v>
      </c>
      <c r="D60" s="72" t="s">
        <v>271</v>
      </c>
      <c r="E60" s="66" t="s">
        <v>67</v>
      </c>
      <c r="F60" s="73" t="s">
        <v>38</v>
      </c>
      <c r="G60" s="64">
        <v>8.5</v>
      </c>
      <c r="H60" s="64">
        <v>7.5</v>
      </c>
      <c r="I60" s="64">
        <v>7</v>
      </c>
      <c r="J60" s="64">
        <v>7</v>
      </c>
      <c r="K60" s="64">
        <v>7.5</v>
      </c>
      <c r="L60" s="64">
        <v>9.5</v>
      </c>
      <c r="M60" s="64">
        <v>7.5</v>
      </c>
      <c r="N60" s="64">
        <v>8</v>
      </c>
      <c r="O60" s="64">
        <v>8.5</v>
      </c>
      <c r="P60" s="64">
        <v>9</v>
      </c>
      <c r="Q60" s="75">
        <f t="shared" si="2"/>
        <v>7.925</v>
      </c>
      <c r="R60" s="98" t="str">
        <f t="shared" si="3"/>
        <v>KHÁ</v>
      </c>
      <c r="S60" s="76" t="s">
        <v>24</v>
      </c>
      <c r="T60" s="77" t="s">
        <v>307</v>
      </c>
      <c r="U60" s="73" t="s">
        <v>393</v>
      </c>
      <c r="V60" s="73"/>
    </row>
    <row r="61" spans="1:22" s="65" customFormat="1" ht="24.75" customHeight="1">
      <c r="A61" s="68">
        <v>55</v>
      </c>
      <c r="B61" s="78" t="s">
        <v>140</v>
      </c>
      <c r="C61" s="82" t="s">
        <v>64</v>
      </c>
      <c r="D61" s="72" t="s">
        <v>214</v>
      </c>
      <c r="E61" s="66" t="s">
        <v>81</v>
      </c>
      <c r="F61" s="73" t="s">
        <v>38</v>
      </c>
      <c r="G61" s="64">
        <v>7.5</v>
      </c>
      <c r="H61" s="64">
        <v>7</v>
      </c>
      <c r="I61" s="64">
        <v>6</v>
      </c>
      <c r="J61" s="64">
        <v>6.5</v>
      </c>
      <c r="K61" s="64">
        <v>8</v>
      </c>
      <c r="L61" s="64">
        <v>10</v>
      </c>
      <c r="M61" s="64">
        <v>6.5</v>
      </c>
      <c r="N61" s="64">
        <v>7.5</v>
      </c>
      <c r="O61" s="64">
        <v>8</v>
      </c>
      <c r="P61" s="64">
        <v>7</v>
      </c>
      <c r="Q61" s="75">
        <f t="shared" si="2"/>
        <v>7.2</v>
      </c>
      <c r="R61" s="98" t="str">
        <f t="shared" si="3"/>
        <v>KHÁ</v>
      </c>
      <c r="S61" s="76" t="s">
        <v>24</v>
      </c>
      <c r="T61" s="77" t="s">
        <v>307</v>
      </c>
      <c r="U61" s="73" t="s">
        <v>394</v>
      </c>
      <c r="V61" s="80"/>
    </row>
    <row r="62" spans="1:22" s="87" customFormat="1" ht="24.75" customHeight="1">
      <c r="A62" s="68">
        <v>56</v>
      </c>
      <c r="B62" s="78" t="s">
        <v>146</v>
      </c>
      <c r="C62" s="79" t="s">
        <v>115</v>
      </c>
      <c r="D62" s="72" t="s">
        <v>220</v>
      </c>
      <c r="E62" s="66" t="s">
        <v>16</v>
      </c>
      <c r="F62" s="73" t="s">
        <v>38</v>
      </c>
      <c r="G62" s="64">
        <v>7.5</v>
      </c>
      <c r="H62" s="64">
        <v>7</v>
      </c>
      <c r="I62" s="64">
        <v>9</v>
      </c>
      <c r="J62" s="64">
        <v>7.5</v>
      </c>
      <c r="K62" s="64">
        <v>7.5</v>
      </c>
      <c r="L62" s="64">
        <v>8.5</v>
      </c>
      <c r="M62" s="64">
        <v>8.5</v>
      </c>
      <c r="N62" s="64">
        <v>7</v>
      </c>
      <c r="O62" s="64">
        <v>7.5</v>
      </c>
      <c r="P62" s="64">
        <v>7.5</v>
      </c>
      <c r="Q62" s="75">
        <f t="shared" si="2"/>
        <v>7.775</v>
      </c>
      <c r="R62" s="98" t="str">
        <f t="shared" si="3"/>
        <v>KHÁ</v>
      </c>
      <c r="S62" s="76" t="s">
        <v>24</v>
      </c>
      <c r="T62" s="77" t="s">
        <v>307</v>
      </c>
      <c r="U62" s="73" t="s">
        <v>395</v>
      </c>
      <c r="V62" s="73"/>
    </row>
    <row r="63" spans="1:22" s="65" customFormat="1" ht="24.75" customHeight="1">
      <c r="A63" s="68">
        <v>57</v>
      </c>
      <c r="B63" s="78" t="s">
        <v>138</v>
      </c>
      <c r="C63" s="79" t="s">
        <v>47</v>
      </c>
      <c r="D63" s="72" t="s">
        <v>301</v>
      </c>
      <c r="E63" s="66" t="s">
        <v>9</v>
      </c>
      <c r="F63" s="73" t="s">
        <v>38</v>
      </c>
      <c r="G63" s="64">
        <v>9</v>
      </c>
      <c r="H63" s="64">
        <v>8</v>
      </c>
      <c r="I63" s="64">
        <v>9</v>
      </c>
      <c r="J63" s="64">
        <v>7.5</v>
      </c>
      <c r="K63" s="64">
        <v>8.5</v>
      </c>
      <c r="L63" s="64">
        <v>9.5</v>
      </c>
      <c r="M63" s="64">
        <v>8.5</v>
      </c>
      <c r="N63" s="64">
        <v>8</v>
      </c>
      <c r="O63" s="64">
        <v>9</v>
      </c>
      <c r="P63" s="64">
        <v>8</v>
      </c>
      <c r="Q63" s="75">
        <f t="shared" si="2"/>
        <v>8.425</v>
      </c>
      <c r="R63" s="98" t="str">
        <f t="shared" si="3"/>
        <v>GIỎI</v>
      </c>
      <c r="S63" s="76" t="s">
        <v>24</v>
      </c>
      <c r="T63" s="77" t="s">
        <v>307</v>
      </c>
      <c r="U63" s="73" t="s">
        <v>396</v>
      </c>
      <c r="V63" s="73"/>
    </row>
    <row r="64" spans="1:22" s="65" customFormat="1" ht="28.5" customHeight="1">
      <c r="A64" s="68">
        <v>58</v>
      </c>
      <c r="B64" s="78" t="s">
        <v>185</v>
      </c>
      <c r="C64" s="79" t="s">
        <v>47</v>
      </c>
      <c r="D64" s="72" t="s">
        <v>306</v>
      </c>
      <c r="E64" s="66" t="s">
        <v>80</v>
      </c>
      <c r="F64" s="73" t="s">
        <v>38</v>
      </c>
      <c r="G64" s="64">
        <v>8</v>
      </c>
      <c r="H64" s="74">
        <v>8.5</v>
      </c>
      <c r="I64" s="74">
        <v>8</v>
      </c>
      <c r="J64" s="74">
        <v>8</v>
      </c>
      <c r="K64" s="74">
        <v>8</v>
      </c>
      <c r="L64" s="74">
        <v>10</v>
      </c>
      <c r="M64" s="74"/>
      <c r="N64" s="74"/>
      <c r="O64" s="74"/>
      <c r="P64" s="74"/>
      <c r="Q64" s="75">
        <f>((G64*1)+(H64*1)+(I64*3)+(J64*2)+(K64*2)+(L64*1))/10</f>
        <v>8.25</v>
      </c>
      <c r="R64" s="98" t="str">
        <f t="shared" si="3"/>
        <v>GIỎI</v>
      </c>
      <c r="S64" s="76" t="s">
        <v>24</v>
      </c>
      <c r="T64" s="77" t="s">
        <v>307</v>
      </c>
      <c r="U64" s="73" t="s">
        <v>397</v>
      </c>
      <c r="V64" s="73" t="s">
        <v>85</v>
      </c>
    </row>
    <row r="65" spans="1:22" s="65" customFormat="1" ht="24.75" customHeight="1">
      <c r="A65" s="68">
        <v>59</v>
      </c>
      <c r="B65" s="78" t="s">
        <v>168</v>
      </c>
      <c r="C65" s="71" t="s">
        <v>127</v>
      </c>
      <c r="D65" s="72" t="s">
        <v>252</v>
      </c>
      <c r="E65" s="66" t="s">
        <v>25</v>
      </c>
      <c r="F65" s="73" t="s">
        <v>38</v>
      </c>
      <c r="G65" s="64">
        <v>8</v>
      </c>
      <c r="H65" s="64">
        <v>7.5</v>
      </c>
      <c r="I65" s="64">
        <v>8</v>
      </c>
      <c r="J65" s="64">
        <v>7.5</v>
      </c>
      <c r="K65" s="64">
        <v>7.5</v>
      </c>
      <c r="L65" s="64">
        <v>9.5</v>
      </c>
      <c r="M65" s="64">
        <v>8</v>
      </c>
      <c r="N65" s="64">
        <v>8</v>
      </c>
      <c r="O65" s="64">
        <v>8.5</v>
      </c>
      <c r="P65" s="64">
        <v>8</v>
      </c>
      <c r="Q65" s="75">
        <f>((G65*1)+(H65*1)+(I65*3)+(J65*2)+(K65*2)+(L65*1)+(M65*2)+(N65*3)+(O65*2)+(P65*3))/20</f>
        <v>8</v>
      </c>
      <c r="R65" s="98" t="str">
        <f t="shared" si="3"/>
        <v>GIỎI</v>
      </c>
      <c r="S65" s="76" t="s">
        <v>24</v>
      </c>
      <c r="T65" s="77" t="s">
        <v>307</v>
      </c>
      <c r="U65" s="73" t="s">
        <v>398</v>
      </c>
      <c r="V65" s="73"/>
    </row>
    <row r="66" spans="1:22" s="65" customFormat="1" ht="24.75" customHeight="1">
      <c r="A66" s="68">
        <v>60</v>
      </c>
      <c r="B66" s="78" t="s">
        <v>187</v>
      </c>
      <c r="C66" s="71" t="s">
        <v>132</v>
      </c>
      <c r="D66" s="72" t="s">
        <v>273</v>
      </c>
      <c r="E66" s="66" t="s">
        <v>10</v>
      </c>
      <c r="F66" s="73" t="s">
        <v>38</v>
      </c>
      <c r="G66" s="64">
        <v>8</v>
      </c>
      <c r="H66" s="64">
        <v>7.5</v>
      </c>
      <c r="I66" s="64">
        <v>9</v>
      </c>
      <c r="J66" s="64">
        <v>8</v>
      </c>
      <c r="K66" s="64">
        <v>8</v>
      </c>
      <c r="L66" s="64">
        <v>8</v>
      </c>
      <c r="M66" s="64">
        <v>8.5</v>
      </c>
      <c r="N66" s="64">
        <v>8</v>
      </c>
      <c r="O66" s="64">
        <v>8</v>
      </c>
      <c r="P66" s="64">
        <v>7</v>
      </c>
      <c r="Q66" s="75">
        <f>((G66*1)+(H66*1)+(I66*3)+(J66*2)+(K66*2)+(L66*1)+(M66*2)+(N66*3)+(O66*2)+(P66*3))/20</f>
        <v>8.025</v>
      </c>
      <c r="R66" s="98" t="str">
        <f t="shared" si="3"/>
        <v>GIỎI</v>
      </c>
      <c r="S66" s="76" t="s">
        <v>24</v>
      </c>
      <c r="T66" s="77" t="s">
        <v>307</v>
      </c>
      <c r="U66" s="73" t="s">
        <v>399</v>
      </c>
      <c r="V66" s="73"/>
    </row>
    <row r="67" spans="1:22" s="87" customFormat="1" ht="24.75" customHeight="1">
      <c r="A67" s="68">
        <v>61</v>
      </c>
      <c r="B67" s="78" t="s">
        <v>164</v>
      </c>
      <c r="C67" s="71" t="s">
        <v>97</v>
      </c>
      <c r="D67" s="72" t="s">
        <v>248</v>
      </c>
      <c r="E67" s="66" t="s">
        <v>16</v>
      </c>
      <c r="F67" s="73" t="s">
        <v>38</v>
      </c>
      <c r="G67" s="64">
        <v>8.5</v>
      </c>
      <c r="H67" s="64">
        <v>8.5</v>
      </c>
      <c r="I67" s="64">
        <v>9.5</v>
      </c>
      <c r="J67" s="64">
        <v>7.5</v>
      </c>
      <c r="K67" s="64">
        <v>7.5</v>
      </c>
      <c r="L67" s="64">
        <v>9.5</v>
      </c>
      <c r="M67" s="64">
        <v>8</v>
      </c>
      <c r="N67" s="64">
        <v>8.5</v>
      </c>
      <c r="O67" s="64">
        <v>9.5</v>
      </c>
      <c r="P67" s="64">
        <v>8</v>
      </c>
      <c r="Q67" s="75">
        <f>((G67*1)+(H67*1)+(I67*3)+(J67*2)+(K67*2)+(L67*1)+(M67*2)+(N67*3)+(O67*2)+(P67*3))/20</f>
        <v>8.475</v>
      </c>
      <c r="R67" s="98" t="str">
        <f t="shared" si="3"/>
        <v>GIỎI</v>
      </c>
      <c r="S67" s="76" t="s">
        <v>24</v>
      </c>
      <c r="T67" s="77" t="s">
        <v>307</v>
      </c>
      <c r="U67" s="73" t="s">
        <v>400</v>
      </c>
      <c r="V67" s="73"/>
    </row>
    <row r="68" spans="1:22" s="65" customFormat="1" ht="24.75" customHeight="1">
      <c r="A68" s="68">
        <v>62</v>
      </c>
      <c r="B68" s="78" t="s">
        <v>101</v>
      </c>
      <c r="C68" s="71" t="s">
        <v>123</v>
      </c>
      <c r="D68" s="72" t="s">
        <v>244</v>
      </c>
      <c r="E68" s="66" t="s">
        <v>209</v>
      </c>
      <c r="F68" s="73" t="s">
        <v>38</v>
      </c>
      <c r="G68" s="64">
        <v>8.5</v>
      </c>
      <c r="H68" s="64">
        <v>7.5</v>
      </c>
      <c r="I68" s="64">
        <v>7.5</v>
      </c>
      <c r="J68" s="64">
        <v>7.5</v>
      </c>
      <c r="K68" s="64">
        <v>7</v>
      </c>
      <c r="L68" s="64">
        <v>9.5</v>
      </c>
      <c r="M68" s="64">
        <v>7.5</v>
      </c>
      <c r="N68" s="64">
        <v>7</v>
      </c>
      <c r="O68" s="64">
        <v>8</v>
      </c>
      <c r="P68" s="64">
        <v>8.5</v>
      </c>
      <c r="Q68" s="75">
        <f>((G68*1)+(H68*1)+(I68*3)+(J68*2)+(K68*2)+(L68*1)+(M68*2)+(N68*3)+(O68*2)+(P68*3))/20</f>
        <v>7.725</v>
      </c>
      <c r="R68" s="98" t="str">
        <f t="shared" si="3"/>
        <v>KHÁ</v>
      </c>
      <c r="S68" s="76" t="s">
        <v>24</v>
      </c>
      <c r="T68" s="77" t="s">
        <v>307</v>
      </c>
      <c r="U68" s="73" t="s">
        <v>401</v>
      </c>
      <c r="V68" s="73"/>
    </row>
    <row r="69" spans="1:22" s="81" customFormat="1" ht="24.75" customHeight="1">
      <c r="A69" s="68">
        <v>63</v>
      </c>
      <c r="B69" s="78" t="s">
        <v>192</v>
      </c>
      <c r="C69" s="79" t="s">
        <v>73</v>
      </c>
      <c r="D69" s="72" t="s">
        <v>278</v>
      </c>
      <c r="E69" s="88" t="s">
        <v>212</v>
      </c>
      <c r="F69" s="73" t="s">
        <v>38</v>
      </c>
      <c r="G69" s="64">
        <v>8</v>
      </c>
      <c r="H69" s="64">
        <v>6.5</v>
      </c>
      <c r="I69" s="64">
        <v>6.5</v>
      </c>
      <c r="J69" s="64">
        <v>7.5</v>
      </c>
      <c r="K69" s="64">
        <v>6.5</v>
      </c>
      <c r="L69" s="64">
        <v>6.5</v>
      </c>
      <c r="M69" s="64"/>
      <c r="N69" s="64"/>
      <c r="O69" s="64"/>
      <c r="P69" s="64"/>
      <c r="Q69" s="75">
        <f>((G69*1)+(H69*1)+(I69*3)+(J69*2)+(K69*2)+(L69*1))/10</f>
        <v>6.85</v>
      </c>
      <c r="R69" s="98" t="str">
        <f t="shared" si="3"/>
        <v>TB.KHÁ</v>
      </c>
      <c r="S69" s="76" t="s">
        <v>24</v>
      </c>
      <c r="T69" s="77" t="s">
        <v>307</v>
      </c>
      <c r="U69" s="73" t="s">
        <v>402</v>
      </c>
      <c r="V69" s="73" t="s">
        <v>85</v>
      </c>
    </row>
    <row r="70" spans="1:22" s="65" customFormat="1" ht="24.75" customHeight="1">
      <c r="A70" s="68">
        <v>64</v>
      </c>
      <c r="B70" s="78" t="s">
        <v>200</v>
      </c>
      <c r="C70" s="82" t="s">
        <v>1</v>
      </c>
      <c r="D70" s="72" t="s">
        <v>286</v>
      </c>
      <c r="E70" s="66" t="s">
        <v>28</v>
      </c>
      <c r="F70" s="73" t="s">
        <v>38</v>
      </c>
      <c r="G70" s="64">
        <v>8</v>
      </c>
      <c r="H70" s="64">
        <v>7.5</v>
      </c>
      <c r="I70" s="64">
        <v>9</v>
      </c>
      <c r="J70" s="64">
        <v>8</v>
      </c>
      <c r="K70" s="64">
        <v>8.5</v>
      </c>
      <c r="L70" s="64">
        <v>8.5</v>
      </c>
      <c r="M70" s="64">
        <v>7.5</v>
      </c>
      <c r="N70" s="64">
        <v>8</v>
      </c>
      <c r="O70" s="64">
        <v>9</v>
      </c>
      <c r="P70" s="64">
        <v>7.5</v>
      </c>
      <c r="Q70" s="75">
        <f>((G70*1)+(H70*1)+(I70*3)+(J70*2)+(K70*2)+(L70*1)+(M70*2)+(N70*3)+(O70*2)+(P70*3))/20</f>
        <v>8.175</v>
      </c>
      <c r="R70" s="98" t="str">
        <f t="shared" si="3"/>
        <v>GIỎI</v>
      </c>
      <c r="S70" s="76" t="s">
        <v>24</v>
      </c>
      <c r="T70" s="77" t="s">
        <v>307</v>
      </c>
      <c r="U70" s="73" t="s">
        <v>403</v>
      </c>
      <c r="V70" s="73"/>
    </row>
    <row r="71" spans="1:22" s="65" customFormat="1" ht="24.75" customHeight="1">
      <c r="A71" s="68">
        <v>65</v>
      </c>
      <c r="B71" s="78" t="s">
        <v>178</v>
      </c>
      <c r="C71" s="79" t="s">
        <v>105</v>
      </c>
      <c r="D71" s="72" t="s">
        <v>265</v>
      </c>
      <c r="E71" s="66" t="s">
        <v>16</v>
      </c>
      <c r="F71" s="73" t="s">
        <v>38</v>
      </c>
      <c r="G71" s="64">
        <v>9</v>
      </c>
      <c r="H71" s="64">
        <v>7.5</v>
      </c>
      <c r="I71" s="64">
        <v>9.5</v>
      </c>
      <c r="J71" s="64">
        <v>7.5</v>
      </c>
      <c r="K71" s="64">
        <v>9</v>
      </c>
      <c r="L71" s="64">
        <v>9.5</v>
      </c>
      <c r="M71" s="64">
        <v>7.5</v>
      </c>
      <c r="N71" s="64">
        <v>7.5</v>
      </c>
      <c r="O71" s="64">
        <v>8</v>
      </c>
      <c r="P71" s="64">
        <v>9</v>
      </c>
      <c r="Q71" s="75">
        <f>((G71*1)+(H71*1)+(I71*3)+(J71*2)+(K71*2)+(L71*1)+(M71*2)+(N71*3)+(O71*2)+(P71*3))/20</f>
        <v>8.4</v>
      </c>
      <c r="R71" s="98" t="str">
        <f aca="true" t="shared" si="4" ref="R71:R89">IF(MIN(G71:P71)&lt;5,"KHÔNG ĐẠT",IF(Q71&lt;6,"TRUNG BÌNH",IF(Q71&lt;7,"TB.KHÁ",IF(Q71&lt;8,"KHÁ",IF(Q71&lt;9,"GIỎI","XUẤT SẮC")))))</f>
        <v>GIỎI</v>
      </c>
      <c r="S71" s="76" t="s">
        <v>24</v>
      </c>
      <c r="T71" s="77" t="s">
        <v>307</v>
      </c>
      <c r="U71" s="73" t="s">
        <v>404</v>
      </c>
      <c r="V71" s="73"/>
    </row>
    <row r="72" spans="1:22" s="87" customFormat="1" ht="24.75" customHeight="1">
      <c r="A72" s="68">
        <v>66</v>
      </c>
      <c r="B72" s="78" t="s">
        <v>194</v>
      </c>
      <c r="C72" s="82" t="s">
        <v>105</v>
      </c>
      <c r="D72" s="72" t="s">
        <v>280</v>
      </c>
      <c r="E72" s="66" t="s">
        <v>69</v>
      </c>
      <c r="F72" s="73" t="s">
        <v>38</v>
      </c>
      <c r="G72" s="64">
        <v>8.5</v>
      </c>
      <c r="H72" s="64">
        <v>8</v>
      </c>
      <c r="I72" s="64">
        <v>9</v>
      </c>
      <c r="J72" s="64">
        <v>7.5</v>
      </c>
      <c r="K72" s="64">
        <v>7.5</v>
      </c>
      <c r="L72" s="64">
        <v>9.5</v>
      </c>
      <c r="M72" s="64">
        <v>8</v>
      </c>
      <c r="N72" s="64">
        <v>8</v>
      </c>
      <c r="O72" s="64">
        <v>8</v>
      </c>
      <c r="P72" s="64">
        <v>8.5</v>
      </c>
      <c r="Q72" s="75">
        <f>((G72*1)+(H72*1)+(I72*3)+(J72*2)+(K72*2)+(L72*1)+(M72*2)+(N72*3)+(O72*2)+(P72*3))/20</f>
        <v>8.225</v>
      </c>
      <c r="R72" s="98" t="str">
        <f t="shared" si="4"/>
        <v>GIỎI</v>
      </c>
      <c r="S72" s="76" t="s">
        <v>24</v>
      </c>
      <c r="T72" s="77" t="s">
        <v>307</v>
      </c>
      <c r="U72" s="73" t="s">
        <v>405</v>
      </c>
      <c r="V72" s="80"/>
    </row>
    <row r="73" spans="1:22" s="87" customFormat="1" ht="24.75" customHeight="1">
      <c r="A73" s="68">
        <v>67</v>
      </c>
      <c r="B73" s="78" t="s">
        <v>203</v>
      </c>
      <c r="C73" s="71" t="s">
        <v>103</v>
      </c>
      <c r="D73" s="85" t="s">
        <v>292</v>
      </c>
      <c r="E73" s="89" t="s">
        <v>8</v>
      </c>
      <c r="F73" s="73" t="s">
        <v>38</v>
      </c>
      <c r="G73" s="64">
        <v>8</v>
      </c>
      <c r="H73" s="64">
        <v>8</v>
      </c>
      <c r="I73" s="64">
        <v>6.5</v>
      </c>
      <c r="J73" s="64">
        <v>7.5</v>
      </c>
      <c r="K73" s="64">
        <v>7.5</v>
      </c>
      <c r="L73" s="64">
        <v>8.5</v>
      </c>
      <c r="M73" s="64"/>
      <c r="N73" s="64"/>
      <c r="O73" s="64"/>
      <c r="P73" s="64"/>
      <c r="Q73" s="75">
        <f>((G73*1)+(H73*1)+(I73*3)+(J73*2)+(K73*2)+(L73*1))/10</f>
        <v>7.4</v>
      </c>
      <c r="R73" s="98" t="str">
        <f t="shared" si="4"/>
        <v>KHÁ</v>
      </c>
      <c r="S73" s="76" t="s">
        <v>24</v>
      </c>
      <c r="T73" s="77" t="s">
        <v>307</v>
      </c>
      <c r="U73" s="73" t="s">
        <v>406</v>
      </c>
      <c r="V73" s="80" t="s">
        <v>85</v>
      </c>
    </row>
    <row r="74" spans="1:22" s="81" customFormat="1" ht="24.75" customHeight="1">
      <c r="A74" s="68">
        <v>68</v>
      </c>
      <c r="B74" s="78" t="s">
        <v>153</v>
      </c>
      <c r="C74" s="71" t="s">
        <v>118</v>
      </c>
      <c r="D74" s="72" t="s">
        <v>230</v>
      </c>
      <c r="E74" s="66" t="s">
        <v>10</v>
      </c>
      <c r="F74" s="73" t="s">
        <v>38</v>
      </c>
      <c r="G74" s="64">
        <v>8.5</v>
      </c>
      <c r="H74" s="64">
        <v>7.5</v>
      </c>
      <c r="I74" s="64">
        <v>8</v>
      </c>
      <c r="J74" s="64">
        <v>7</v>
      </c>
      <c r="K74" s="64">
        <v>8</v>
      </c>
      <c r="L74" s="64">
        <v>10</v>
      </c>
      <c r="M74" s="64">
        <v>8</v>
      </c>
      <c r="N74" s="64">
        <v>8</v>
      </c>
      <c r="O74" s="64">
        <v>9.5</v>
      </c>
      <c r="P74" s="64">
        <v>7.5</v>
      </c>
      <c r="Q74" s="75">
        <f aca="true" t="shared" si="5" ref="Q74:Q81">((G74*1)+(H74*1)+(I74*3)+(J74*2)+(K74*2)+(L74*1)+(M74*2)+(N74*3)+(O74*2)+(P74*3))/20</f>
        <v>8.075</v>
      </c>
      <c r="R74" s="98" t="str">
        <f t="shared" si="4"/>
        <v>GIỎI</v>
      </c>
      <c r="S74" s="76" t="s">
        <v>24</v>
      </c>
      <c r="T74" s="77" t="s">
        <v>307</v>
      </c>
      <c r="U74" s="73" t="s">
        <v>407</v>
      </c>
      <c r="V74" s="80"/>
    </row>
    <row r="75" spans="1:22" s="87" customFormat="1" ht="24.75" customHeight="1">
      <c r="A75" s="68">
        <v>69</v>
      </c>
      <c r="B75" s="78" t="s">
        <v>108</v>
      </c>
      <c r="C75" s="79" t="s">
        <v>31</v>
      </c>
      <c r="D75" s="72" t="s">
        <v>222</v>
      </c>
      <c r="E75" s="66" t="s">
        <v>16</v>
      </c>
      <c r="F75" s="73" t="s">
        <v>38</v>
      </c>
      <c r="G75" s="64">
        <v>8.5</v>
      </c>
      <c r="H75" s="74">
        <v>6</v>
      </c>
      <c r="I75" s="74">
        <v>8.5</v>
      </c>
      <c r="J75" s="74">
        <v>7</v>
      </c>
      <c r="K75" s="74">
        <v>7.5</v>
      </c>
      <c r="L75" s="74">
        <v>9.5</v>
      </c>
      <c r="M75" s="74">
        <v>7.5</v>
      </c>
      <c r="N75" s="74">
        <v>8</v>
      </c>
      <c r="O75" s="74">
        <v>7.5</v>
      </c>
      <c r="P75" s="74">
        <v>8.5</v>
      </c>
      <c r="Q75" s="75">
        <f t="shared" si="5"/>
        <v>7.9</v>
      </c>
      <c r="R75" s="98" t="str">
        <f t="shared" si="4"/>
        <v>KHÁ</v>
      </c>
      <c r="S75" s="76" t="s">
        <v>24</v>
      </c>
      <c r="T75" s="77" t="s">
        <v>307</v>
      </c>
      <c r="U75" s="73" t="s">
        <v>408</v>
      </c>
      <c r="V75" s="80"/>
    </row>
    <row r="76" spans="1:22" s="81" customFormat="1" ht="24.75" customHeight="1">
      <c r="A76" s="68">
        <v>70</v>
      </c>
      <c r="B76" s="78" t="s">
        <v>177</v>
      </c>
      <c r="C76" s="79" t="s">
        <v>129</v>
      </c>
      <c r="D76" s="72" t="s">
        <v>264</v>
      </c>
      <c r="E76" s="66" t="s">
        <v>29</v>
      </c>
      <c r="F76" s="73" t="s">
        <v>38</v>
      </c>
      <c r="G76" s="64">
        <v>8</v>
      </c>
      <c r="H76" s="64">
        <v>8</v>
      </c>
      <c r="I76" s="64">
        <v>7.5</v>
      </c>
      <c r="J76" s="64">
        <v>7</v>
      </c>
      <c r="K76" s="64">
        <v>7</v>
      </c>
      <c r="L76" s="64">
        <v>9.5</v>
      </c>
      <c r="M76" s="64">
        <v>7.5</v>
      </c>
      <c r="N76" s="64">
        <v>8</v>
      </c>
      <c r="O76" s="64">
        <v>5</v>
      </c>
      <c r="P76" s="64">
        <v>7.5</v>
      </c>
      <c r="Q76" s="75">
        <f t="shared" si="5"/>
        <v>7.375</v>
      </c>
      <c r="R76" s="98" t="str">
        <f t="shared" si="4"/>
        <v>KHÁ</v>
      </c>
      <c r="S76" s="76" t="s">
        <v>24</v>
      </c>
      <c r="T76" s="77" t="s">
        <v>307</v>
      </c>
      <c r="U76" s="73" t="s">
        <v>409</v>
      </c>
      <c r="V76" s="73"/>
    </row>
    <row r="77" spans="1:22" s="65" customFormat="1" ht="24.75" customHeight="1">
      <c r="A77" s="68">
        <v>71</v>
      </c>
      <c r="B77" s="90" t="s">
        <v>160</v>
      </c>
      <c r="C77" s="91" t="s">
        <v>121</v>
      </c>
      <c r="D77" s="92" t="s">
        <v>241</v>
      </c>
      <c r="E77" s="93" t="s">
        <v>49</v>
      </c>
      <c r="F77" s="95" t="s">
        <v>38</v>
      </c>
      <c r="G77" s="67">
        <v>8</v>
      </c>
      <c r="H77" s="67">
        <v>7</v>
      </c>
      <c r="I77" s="67">
        <v>5.5</v>
      </c>
      <c r="J77" s="67">
        <v>8</v>
      </c>
      <c r="K77" s="67">
        <v>8</v>
      </c>
      <c r="L77" s="67">
        <v>10</v>
      </c>
      <c r="M77" s="67">
        <v>7.5</v>
      </c>
      <c r="N77" s="67">
        <v>8</v>
      </c>
      <c r="O77" s="67">
        <v>8.5</v>
      </c>
      <c r="P77" s="67">
        <v>7</v>
      </c>
      <c r="Q77" s="96">
        <f t="shared" si="5"/>
        <v>7.525</v>
      </c>
      <c r="R77" s="40" t="str">
        <f t="shared" si="4"/>
        <v>KHÁ</v>
      </c>
      <c r="S77" s="97" t="s">
        <v>24</v>
      </c>
      <c r="T77" s="38" t="s">
        <v>307</v>
      </c>
      <c r="U77" s="73" t="s">
        <v>410</v>
      </c>
      <c r="V77" s="94"/>
    </row>
    <row r="78" spans="1:22" s="81" customFormat="1" ht="24.75" customHeight="1">
      <c r="A78" s="68">
        <v>72</v>
      </c>
      <c r="B78" s="78" t="s">
        <v>335</v>
      </c>
      <c r="C78" s="82" t="s">
        <v>336</v>
      </c>
      <c r="D78" s="72" t="s">
        <v>338</v>
      </c>
      <c r="E78" s="66" t="s">
        <v>238</v>
      </c>
      <c r="F78" s="73" t="s">
        <v>38</v>
      </c>
      <c r="G78" s="64">
        <v>8</v>
      </c>
      <c r="H78" s="64">
        <v>7</v>
      </c>
      <c r="I78" s="64">
        <v>8.5</v>
      </c>
      <c r="J78" s="64">
        <v>6</v>
      </c>
      <c r="K78" s="64">
        <v>8.5</v>
      </c>
      <c r="L78" s="64">
        <v>9.5</v>
      </c>
      <c r="M78" s="64">
        <v>6.5</v>
      </c>
      <c r="N78" s="64">
        <v>7.5</v>
      </c>
      <c r="O78" s="64">
        <v>6.5</v>
      </c>
      <c r="P78" s="64">
        <v>7.5</v>
      </c>
      <c r="Q78" s="75">
        <f t="shared" si="5"/>
        <v>7.5</v>
      </c>
      <c r="R78" s="98" t="str">
        <f t="shared" si="4"/>
        <v>KHÁ</v>
      </c>
      <c r="S78" s="76" t="s">
        <v>24</v>
      </c>
      <c r="T78" s="77" t="s">
        <v>307</v>
      </c>
      <c r="U78" s="73" t="s">
        <v>411</v>
      </c>
      <c r="V78" s="73" t="s">
        <v>337</v>
      </c>
    </row>
    <row r="79" spans="1:22" s="81" customFormat="1" ht="24.75" customHeight="1">
      <c r="A79" s="68">
        <v>73</v>
      </c>
      <c r="B79" s="78" t="s">
        <v>310</v>
      </c>
      <c r="C79" s="82" t="s">
        <v>311</v>
      </c>
      <c r="D79" s="72" t="s">
        <v>44</v>
      </c>
      <c r="E79" s="66" t="s">
        <v>48</v>
      </c>
      <c r="F79" s="73" t="s">
        <v>38</v>
      </c>
      <c r="G79" s="64">
        <v>8</v>
      </c>
      <c r="H79" s="64">
        <v>7.5</v>
      </c>
      <c r="I79" s="64">
        <v>7</v>
      </c>
      <c r="J79" s="64">
        <v>8</v>
      </c>
      <c r="K79" s="64">
        <v>8.5</v>
      </c>
      <c r="L79" s="64">
        <v>9</v>
      </c>
      <c r="M79" s="64">
        <v>8</v>
      </c>
      <c r="N79" s="64">
        <v>8.5</v>
      </c>
      <c r="O79" s="64">
        <v>8</v>
      </c>
      <c r="P79" s="64">
        <v>7.5</v>
      </c>
      <c r="Q79" s="75">
        <f t="shared" si="5"/>
        <v>7.925</v>
      </c>
      <c r="R79" s="98" t="str">
        <f t="shared" si="4"/>
        <v>KHÁ</v>
      </c>
      <c r="S79" s="76" t="s">
        <v>24</v>
      </c>
      <c r="T79" s="77" t="s">
        <v>307</v>
      </c>
      <c r="U79" s="73" t="s">
        <v>412</v>
      </c>
      <c r="V79" s="73" t="s">
        <v>312</v>
      </c>
    </row>
    <row r="80" spans="1:22" s="81" customFormat="1" ht="24.75" customHeight="1">
      <c r="A80" s="68">
        <v>74</v>
      </c>
      <c r="B80" s="78" t="s">
        <v>308</v>
      </c>
      <c r="C80" s="82" t="s">
        <v>1</v>
      </c>
      <c r="D80" s="72" t="s">
        <v>309</v>
      </c>
      <c r="E80" s="66" t="s">
        <v>16</v>
      </c>
      <c r="F80" s="73" t="s">
        <v>38</v>
      </c>
      <c r="G80" s="64">
        <v>8.5</v>
      </c>
      <c r="H80" s="64">
        <v>6</v>
      </c>
      <c r="I80" s="64">
        <v>8.5</v>
      </c>
      <c r="J80" s="64">
        <v>7</v>
      </c>
      <c r="K80" s="64">
        <v>8.5</v>
      </c>
      <c r="L80" s="64">
        <v>7</v>
      </c>
      <c r="M80" s="64">
        <v>7.5</v>
      </c>
      <c r="N80" s="64">
        <v>8.5</v>
      </c>
      <c r="O80" s="64">
        <v>9</v>
      </c>
      <c r="P80" s="64">
        <v>8.5</v>
      </c>
      <c r="Q80" s="75">
        <f t="shared" si="5"/>
        <v>8.1</v>
      </c>
      <c r="R80" s="98" t="str">
        <f t="shared" si="4"/>
        <v>GIỎI</v>
      </c>
      <c r="S80" s="76" t="s">
        <v>24</v>
      </c>
      <c r="T80" s="77" t="s">
        <v>307</v>
      </c>
      <c r="U80" s="73" t="s">
        <v>413</v>
      </c>
      <c r="V80" s="73" t="s">
        <v>312</v>
      </c>
    </row>
    <row r="81" spans="1:22" s="81" customFormat="1" ht="24.75" customHeight="1">
      <c r="A81" s="68">
        <v>75</v>
      </c>
      <c r="B81" s="78" t="s">
        <v>313</v>
      </c>
      <c r="C81" s="82" t="s">
        <v>314</v>
      </c>
      <c r="D81" s="72" t="s">
        <v>315</v>
      </c>
      <c r="E81" s="66" t="s">
        <v>49</v>
      </c>
      <c r="F81" s="73" t="s">
        <v>38</v>
      </c>
      <c r="G81" s="64">
        <v>7</v>
      </c>
      <c r="H81" s="64">
        <v>7.5</v>
      </c>
      <c r="I81" s="64">
        <v>8</v>
      </c>
      <c r="J81" s="64">
        <v>6</v>
      </c>
      <c r="K81" s="64">
        <v>7</v>
      </c>
      <c r="L81" s="64">
        <v>10</v>
      </c>
      <c r="M81" s="64">
        <v>7.5</v>
      </c>
      <c r="N81" s="64" t="s">
        <v>316</v>
      </c>
      <c r="O81" s="64" t="s">
        <v>317</v>
      </c>
      <c r="P81" s="64">
        <v>8.5</v>
      </c>
      <c r="Q81" s="75">
        <f t="shared" si="5"/>
        <v>7.275</v>
      </c>
      <c r="R81" s="98" t="str">
        <f t="shared" si="4"/>
        <v>KHÁ</v>
      </c>
      <c r="S81" s="76" t="s">
        <v>24</v>
      </c>
      <c r="T81" s="77" t="s">
        <v>307</v>
      </c>
      <c r="U81" s="73" t="s">
        <v>414</v>
      </c>
      <c r="V81" s="73" t="s">
        <v>325</v>
      </c>
    </row>
    <row r="82" spans="1:22" s="81" customFormat="1" ht="30" customHeight="1">
      <c r="A82" s="68">
        <v>76</v>
      </c>
      <c r="B82" s="78" t="s">
        <v>318</v>
      </c>
      <c r="C82" s="82" t="s">
        <v>319</v>
      </c>
      <c r="D82" s="72" t="s">
        <v>320</v>
      </c>
      <c r="E82" s="66" t="s">
        <v>16</v>
      </c>
      <c r="F82" s="73" t="s">
        <v>38</v>
      </c>
      <c r="G82" s="64">
        <v>8</v>
      </c>
      <c r="H82" s="64">
        <v>8</v>
      </c>
      <c r="I82" s="64">
        <v>8.5</v>
      </c>
      <c r="J82" s="64">
        <v>7.5</v>
      </c>
      <c r="K82" s="64">
        <v>7</v>
      </c>
      <c r="L82" s="64">
        <v>8.5</v>
      </c>
      <c r="M82" s="64"/>
      <c r="N82" s="64"/>
      <c r="O82" s="64"/>
      <c r="P82" s="64"/>
      <c r="Q82" s="75">
        <f>((G82*1)+(H82*1)+(I82*3)+(J82*2)+(K82*2)+(L82*1))/10</f>
        <v>7.9</v>
      </c>
      <c r="R82" s="98" t="str">
        <f t="shared" si="4"/>
        <v>KHÁ</v>
      </c>
      <c r="S82" s="76" t="s">
        <v>24</v>
      </c>
      <c r="T82" s="77" t="s">
        <v>307</v>
      </c>
      <c r="U82" s="73" t="s">
        <v>415</v>
      </c>
      <c r="V82" s="73" t="s">
        <v>339</v>
      </c>
    </row>
    <row r="83" spans="1:22" s="81" customFormat="1" ht="24.75" customHeight="1">
      <c r="A83" s="68">
        <v>77</v>
      </c>
      <c r="B83" s="78" t="s">
        <v>321</v>
      </c>
      <c r="C83" s="82" t="s">
        <v>40</v>
      </c>
      <c r="D83" s="72" t="s">
        <v>322</v>
      </c>
      <c r="E83" s="66" t="s">
        <v>78</v>
      </c>
      <c r="F83" s="73" t="s">
        <v>38</v>
      </c>
      <c r="G83" s="64">
        <v>8.5</v>
      </c>
      <c r="H83" s="64">
        <v>8</v>
      </c>
      <c r="I83" s="64" t="s">
        <v>323</v>
      </c>
      <c r="J83" s="64">
        <v>6.5</v>
      </c>
      <c r="K83" s="64">
        <v>7.5</v>
      </c>
      <c r="L83" s="64">
        <v>9</v>
      </c>
      <c r="M83" s="64">
        <v>5</v>
      </c>
      <c r="N83" s="64" t="s">
        <v>324</v>
      </c>
      <c r="O83" s="64">
        <v>8</v>
      </c>
      <c r="P83" s="64">
        <v>8.5</v>
      </c>
      <c r="Q83" s="75">
        <f aca="true" t="shared" si="6" ref="Q83:Q88">((G83*1)+(H83*1)+(I83*3)+(J83*2)+(K83*2)+(L83*1)+(M83*2)+(N83*3)+(O83*2)+(P83*3))/20</f>
        <v>7.425</v>
      </c>
      <c r="R83" s="98" t="str">
        <f t="shared" si="4"/>
        <v>KHÁ</v>
      </c>
      <c r="S83" s="76" t="s">
        <v>24</v>
      </c>
      <c r="T83" s="77" t="s">
        <v>307</v>
      </c>
      <c r="U83" s="73" t="s">
        <v>416</v>
      </c>
      <c r="V83" s="73" t="s">
        <v>325</v>
      </c>
    </row>
    <row r="84" spans="1:22" s="81" customFormat="1" ht="24.75" customHeight="1">
      <c r="A84" s="68">
        <v>78</v>
      </c>
      <c r="B84" s="78" t="s">
        <v>326</v>
      </c>
      <c r="C84" s="82" t="s">
        <v>92</v>
      </c>
      <c r="D84" s="72" t="s">
        <v>327</v>
      </c>
      <c r="E84" s="66" t="s">
        <v>81</v>
      </c>
      <c r="F84" s="73" t="s">
        <v>38</v>
      </c>
      <c r="G84" s="64" t="s">
        <v>328</v>
      </c>
      <c r="H84" s="64">
        <v>8.5</v>
      </c>
      <c r="I84" s="64">
        <v>7</v>
      </c>
      <c r="J84" s="64">
        <v>8.5</v>
      </c>
      <c r="K84" s="64">
        <v>8.5</v>
      </c>
      <c r="L84" s="64">
        <v>9</v>
      </c>
      <c r="M84" s="64">
        <v>8.5</v>
      </c>
      <c r="N84" s="64">
        <v>8</v>
      </c>
      <c r="O84" s="64" t="s">
        <v>328</v>
      </c>
      <c r="P84" s="64">
        <v>8.5</v>
      </c>
      <c r="Q84" s="75">
        <f t="shared" si="6"/>
        <v>8.225</v>
      </c>
      <c r="R84" s="98" t="str">
        <f t="shared" si="4"/>
        <v>GIỎI</v>
      </c>
      <c r="S84" s="76" t="s">
        <v>24</v>
      </c>
      <c r="T84" s="77" t="s">
        <v>307</v>
      </c>
      <c r="U84" s="73" t="s">
        <v>417</v>
      </c>
      <c r="V84" s="73" t="s">
        <v>297</v>
      </c>
    </row>
    <row r="85" spans="1:22" s="81" customFormat="1" ht="24.75" customHeight="1">
      <c r="A85" s="68">
        <v>79</v>
      </c>
      <c r="B85" s="78" t="s">
        <v>75</v>
      </c>
      <c r="C85" s="82" t="s">
        <v>329</v>
      </c>
      <c r="D85" s="72" t="s">
        <v>330</v>
      </c>
      <c r="E85" s="66" t="s">
        <v>79</v>
      </c>
      <c r="F85" s="73" t="s">
        <v>38</v>
      </c>
      <c r="G85" s="64">
        <v>8</v>
      </c>
      <c r="H85" s="64" t="s">
        <v>324</v>
      </c>
      <c r="I85" s="64">
        <v>8.5</v>
      </c>
      <c r="J85" s="64">
        <v>7</v>
      </c>
      <c r="K85" s="64">
        <v>7.5</v>
      </c>
      <c r="L85" s="64">
        <v>9</v>
      </c>
      <c r="M85" s="64" t="s">
        <v>324</v>
      </c>
      <c r="N85" s="64">
        <v>8</v>
      </c>
      <c r="O85" s="64">
        <v>9</v>
      </c>
      <c r="P85" s="64">
        <v>8</v>
      </c>
      <c r="Q85" s="75">
        <f t="shared" si="6"/>
        <v>8</v>
      </c>
      <c r="R85" s="98" t="str">
        <f t="shared" si="4"/>
        <v>GIỎI</v>
      </c>
      <c r="S85" s="76" t="s">
        <v>24</v>
      </c>
      <c r="T85" s="77" t="s">
        <v>307</v>
      </c>
      <c r="U85" s="73" t="s">
        <v>418</v>
      </c>
      <c r="V85" s="73" t="s">
        <v>297</v>
      </c>
    </row>
    <row r="86" spans="1:22" s="81" customFormat="1" ht="24.75" customHeight="1">
      <c r="A86" s="68">
        <v>80</v>
      </c>
      <c r="B86" s="78" t="s">
        <v>39</v>
      </c>
      <c r="C86" s="82" t="s">
        <v>30</v>
      </c>
      <c r="D86" s="72" t="s">
        <v>331</v>
      </c>
      <c r="E86" s="66" t="s">
        <v>48</v>
      </c>
      <c r="F86" s="73" t="s">
        <v>38</v>
      </c>
      <c r="G86" s="64" t="s">
        <v>324</v>
      </c>
      <c r="H86" s="64" t="s">
        <v>324</v>
      </c>
      <c r="I86" s="64">
        <v>6</v>
      </c>
      <c r="J86" s="64">
        <v>7</v>
      </c>
      <c r="K86" s="64">
        <v>7</v>
      </c>
      <c r="L86" s="64">
        <v>9</v>
      </c>
      <c r="M86" s="64">
        <v>8</v>
      </c>
      <c r="N86" s="64">
        <v>8</v>
      </c>
      <c r="O86" s="64">
        <v>9</v>
      </c>
      <c r="P86" s="64">
        <v>7.5</v>
      </c>
      <c r="Q86" s="75">
        <f t="shared" si="6"/>
        <v>7.525</v>
      </c>
      <c r="R86" s="98" t="str">
        <f t="shared" si="4"/>
        <v>KHÁ</v>
      </c>
      <c r="S86" s="76" t="s">
        <v>24</v>
      </c>
      <c r="T86" s="77" t="s">
        <v>307</v>
      </c>
      <c r="U86" s="73" t="s">
        <v>419</v>
      </c>
      <c r="V86" s="73" t="s">
        <v>297</v>
      </c>
    </row>
    <row r="87" spans="1:22" s="81" customFormat="1" ht="24.75" customHeight="1">
      <c r="A87" s="68">
        <v>81</v>
      </c>
      <c r="B87" s="78" t="s">
        <v>332</v>
      </c>
      <c r="C87" s="82" t="s">
        <v>333</v>
      </c>
      <c r="D87" s="72" t="s">
        <v>334</v>
      </c>
      <c r="E87" s="66" t="s">
        <v>54</v>
      </c>
      <c r="F87" s="73" t="s">
        <v>38</v>
      </c>
      <c r="G87" s="64">
        <v>8</v>
      </c>
      <c r="H87" s="64" t="s">
        <v>324</v>
      </c>
      <c r="I87" s="64">
        <v>7.5</v>
      </c>
      <c r="J87" s="64">
        <v>7.5</v>
      </c>
      <c r="K87" s="64">
        <v>8.5</v>
      </c>
      <c r="L87" s="64">
        <v>9</v>
      </c>
      <c r="M87" s="64">
        <v>8</v>
      </c>
      <c r="N87" s="64">
        <v>6</v>
      </c>
      <c r="O87" s="64">
        <v>7</v>
      </c>
      <c r="P87" s="64">
        <v>8.5</v>
      </c>
      <c r="Q87" s="75">
        <f t="shared" si="6"/>
        <v>7.625</v>
      </c>
      <c r="R87" s="98" t="str">
        <f t="shared" si="4"/>
        <v>KHÁ</v>
      </c>
      <c r="S87" s="76" t="s">
        <v>24</v>
      </c>
      <c r="T87" s="77" t="s">
        <v>307</v>
      </c>
      <c r="U87" s="73" t="s">
        <v>420</v>
      </c>
      <c r="V87" s="73" t="s">
        <v>297</v>
      </c>
    </row>
    <row r="88" spans="1:22" s="81" customFormat="1" ht="24.75" customHeight="1">
      <c r="A88" s="68">
        <v>82</v>
      </c>
      <c r="B88" s="78" t="s">
        <v>422</v>
      </c>
      <c r="C88" s="82" t="s">
        <v>423</v>
      </c>
      <c r="D88" s="72" t="s">
        <v>424</v>
      </c>
      <c r="E88" s="66" t="s">
        <v>16</v>
      </c>
      <c r="F88" s="73" t="s">
        <v>38</v>
      </c>
      <c r="G88" s="64">
        <v>8</v>
      </c>
      <c r="H88" s="64">
        <v>8</v>
      </c>
      <c r="I88" s="64">
        <v>7.5</v>
      </c>
      <c r="J88" s="64">
        <v>8</v>
      </c>
      <c r="K88" s="64">
        <v>8</v>
      </c>
      <c r="L88" s="64">
        <v>10</v>
      </c>
      <c r="M88" s="64">
        <v>8</v>
      </c>
      <c r="N88" s="64">
        <v>8</v>
      </c>
      <c r="O88" s="64">
        <v>10</v>
      </c>
      <c r="P88" s="64">
        <v>9</v>
      </c>
      <c r="Q88" s="75">
        <f t="shared" si="6"/>
        <v>8.375</v>
      </c>
      <c r="R88" s="98" t="str">
        <f t="shared" si="4"/>
        <v>GIỎI</v>
      </c>
      <c r="S88" s="76" t="s">
        <v>24</v>
      </c>
      <c r="T88" s="77" t="s">
        <v>307</v>
      </c>
      <c r="U88" s="73" t="s">
        <v>427</v>
      </c>
      <c r="V88" s="73" t="s">
        <v>429</v>
      </c>
    </row>
    <row r="89" spans="1:22" s="81" customFormat="1" ht="30.75" customHeight="1">
      <c r="A89" s="68">
        <v>83</v>
      </c>
      <c r="B89" s="78" t="s">
        <v>42</v>
      </c>
      <c r="C89" s="82" t="s">
        <v>425</v>
      </c>
      <c r="D89" s="72" t="s">
        <v>426</v>
      </c>
      <c r="E89" s="66" t="s">
        <v>12</v>
      </c>
      <c r="F89" s="73" t="s">
        <v>38</v>
      </c>
      <c r="G89" s="64">
        <v>9</v>
      </c>
      <c r="H89" s="64">
        <v>7.5</v>
      </c>
      <c r="I89" s="64">
        <v>7.5</v>
      </c>
      <c r="J89" s="64">
        <v>7.5</v>
      </c>
      <c r="K89" s="64">
        <v>9</v>
      </c>
      <c r="L89" s="64">
        <v>9.5</v>
      </c>
      <c r="M89" s="64"/>
      <c r="N89" s="64"/>
      <c r="O89" s="64"/>
      <c r="P89" s="64"/>
      <c r="Q89" s="75">
        <f>((G89*1)+(H89*1)+(I89*3)+(J89*2)+(K89*2)+(L89*1))/10</f>
        <v>8.15</v>
      </c>
      <c r="R89" s="98" t="str">
        <f t="shared" si="4"/>
        <v>GIỎI</v>
      </c>
      <c r="S89" s="76" t="s">
        <v>24</v>
      </c>
      <c r="T89" s="77" t="s">
        <v>307</v>
      </c>
      <c r="U89" s="73" t="s">
        <v>428</v>
      </c>
      <c r="V89" s="73" t="s">
        <v>430</v>
      </c>
    </row>
    <row r="91" spans="1:22" s="27" customFormat="1" ht="19.5" customHeight="1" hidden="1">
      <c r="A91" s="18">
        <v>82</v>
      </c>
      <c r="B91" s="59" t="s">
        <v>210</v>
      </c>
      <c r="C91" s="36" t="s">
        <v>40</v>
      </c>
      <c r="D91" s="19" t="s">
        <v>211</v>
      </c>
      <c r="E91" s="20" t="s">
        <v>212</v>
      </c>
      <c r="F91" s="21" t="s">
        <v>38</v>
      </c>
      <c r="G91" s="22">
        <v>8</v>
      </c>
      <c r="H91" s="22">
        <v>7.5</v>
      </c>
      <c r="I91" s="22">
        <v>8.5</v>
      </c>
      <c r="J91" s="22">
        <v>7.5</v>
      </c>
      <c r="K91" s="22">
        <v>8.5</v>
      </c>
      <c r="L91" s="22">
        <v>8</v>
      </c>
      <c r="M91" s="22">
        <v>8</v>
      </c>
      <c r="N91" s="22">
        <v>8.5</v>
      </c>
      <c r="O91" s="22">
        <v>8</v>
      </c>
      <c r="P91" s="22"/>
      <c r="Q91" s="24">
        <f aca="true" t="shared" si="7" ref="Q91:Q102">((G91*1)+(H91*1)+(I91*3)+(J91*2)+(K91*2)+(L91*1)+(M91*2)+(N91*3)+(O91*2)+(P91*3))/20</f>
        <v>6.925</v>
      </c>
      <c r="R91" s="25" t="str">
        <f aca="true" t="shared" si="8" ref="R91:R106">IF(MIN(G91:P91)&lt;5,"KHÔNG ĐẠT",IF(Q91&lt;6,"TRUNG BÌNH",IF(Q91&lt;7,"TB.KHÁ",IF(Q91&lt;8,"KHÁ",IF(Q91&lt;9,"GIỎI","XUẤT SẮC")))))</f>
        <v>TB.KHÁ</v>
      </c>
      <c r="S91" s="42" t="s">
        <v>24</v>
      </c>
      <c r="T91" s="39" t="s">
        <v>307</v>
      </c>
      <c r="U91" s="21"/>
      <c r="V91" s="21"/>
    </row>
    <row r="92" spans="1:22" s="62" customFormat="1" ht="19.5" customHeight="1" hidden="1">
      <c r="A92" s="18">
        <v>5</v>
      </c>
      <c r="B92" s="59" t="s">
        <v>181</v>
      </c>
      <c r="C92" s="31" t="s">
        <v>130</v>
      </c>
      <c r="D92" s="19" t="s">
        <v>269</v>
      </c>
      <c r="E92" s="20" t="s">
        <v>16</v>
      </c>
      <c r="F92" s="21" t="s">
        <v>38</v>
      </c>
      <c r="G92" s="22">
        <v>8</v>
      </c>
      <c r="H92" s="22">
        <v>7</v>
      </c>
      <c r="I92" s="22"/>
      <c r="J92" s="22"/>
      <c r="K92" s="22">
        <v>7.5</v>
      </c>
      <c r="L92" s="22">
        <v>9.5</v>
      </c>
      <c r="M92" s="22">
        <v>7.5</v>
      </c>
      <c r="N92" s="22">
        <v>8</v>
      </c>
      <c r="O92" s="22">
        <v>9</v>
      </c>
      <c r="P92" s="22">
        <v>8</v>
      </c>
      <c r="Q92" s="24">
        <f t="shared" si="7"/>
        <v>6.025</v>
      </c>
      <c r="R92" s="25" t="str">
        <f t="shared" si="8"/>
        <v>TB.KHÁ</v>
      </c>
      <c r="S92" s="42" t="s">
        <v>24</v>
      </c>
      <c r="T92" s="39" t="s">
        <v>307</v>
      </c>
      <c r="U92" s="21"/>
      <c r="V92" s="21"/>
    </row>
    <row r="93" spans="1:22" s="62" customFormat="1" ht="19.5" customHeight="1" hidden="1">
      <c r="A93" s="18">
        <v>59</v>
      </c>
      <c r="B93" s="59" t="s">
        <v>163</v>
      </c>
      <c r="C93" s="36" t="s">
        <v>72</v>
      </c>
      <c r="D93" s="19" t="s">
        <v>245</v>
      </c>
      <c r="E93" s="20" t="s">
        <v>50</v>
      </c>
      <c r="F93" s="21" t="s">
        <v>38</v>
      </c>
      <c r="G93" s="22">
        <v>8</v>
      </c>
      <c r="H93" s="22">
        <v>7</v>
      </c>
      <c r="I93" s="22">
        <v>8</v>
      </c>
      <c r="J93" s="22">
        <v>6.5</v>
      </c>
      <c r="K93" s="22">
        <v>7.5</v>
      </c>
      <c r="L93" s="22">
        <v>6.5</v>
      </c>
      <c r="M93" s="22">
        <v>7</v>
      </c>
      <c r="N93" s="22">
        <v>6.5</v>
      </c>
      <c r="O93" s="22">
        <v>6.5</v>
      </c>
      <c r="P93" s="22"/>
      <c r="Q93" s="24">
        <f t="shared" si="7"/>
        <v>6</v>
      </c>
      <c r="R93" s="25" t="str">
        <f t="shared" si="8"/>
        <v>TB.KHÁ</v>
      </c>
      <c r="S93" s="42" t="s">
        <v>24</v>
      </c>
      <c r="T93" s="39" t="s">
        <v>307</v>
      </c>
      <c r="U93" s="21"/>
      <c r="V93" s="29"/>
    </row>
    <row r="94" spans="1:22" s="27" customFormat="1" ht="19.5" customHeight="1" hidden="1">
      <c r="A94" s="18">
        <v>27</v>
      </c>
      <c r="B94" s="59" t="s">
        <v>169</v>
      </c>
      <c r="C94" s="60" t="s">
        <v>122</v>
      </c>
      <c r="D94" s="19" t="s">
        <v>253</v>
      </c>
      <c r="E94" s="20" t="s">
        <v>16</v>
      </c>
      <c r="F94" s="21" t="s">
        <v>56</v>
      </c>
      <c r="G94" s="22">
        <v>8</v>
      </c>
      <c r="H94" s="22">
        <v>7</v>
      </c>
      <c r="I94" s="22">
        <v>9</v>
      </c>
      <c r="J94" s="22"/>
      <c r="K94" s="22"/>
      <c r="L94" s="22">
        <v>9.5</v>
      </c>
      <c r="M94" s="22">
        <v>7.5</v>
      </c>
      <c r="N94" s="22">
        <v>7</v>
      </c>
      <c r="O94" s="22">
        <v>8</v>
      </c>
      <c r="P94" s="22"/>
      <c r="Q94" s="24">
        <f t="shared" si="7"/>
        <v>5.175</v>
      </c>
      <c r="R94" s="25" t="str">
        <f t="shared" si="8"/>
        <v>TRUNG BÌNH</v>
      </c>
      <c r="S94" s="42" t="s">
        <v>24</v>
      </c>
      <c r="T94" s="39" t="s">
        <v>307</v>
      </c>
      <c r="U94" s="21"/>
      <c r="V94" s="21"/>
    </row>
    <row r="95" spans="1:22" s="27" customFormat="1" ht="19.5" customHeight="1" hidden="1">
      <c r="A95" s="18">
        <v>86</v>
      </c>
      <c r="B95" s="59" t="s">
        <v>145</v>
      </c>
      <c r="C95" s="36" t="s">
        <v>114</v>
      </c>
      <c r="D95" s="19" t="s">
        <v>219</v>
      </c>
      <c r="E95" s="20" t="s">
        <v>16</v>
      </c>
      <c r="F95" s="21" t="s">
        <v>38</v>
      </c>
      <c r="G95" s="22">
        <v>8.5</v>
      </c>
      <c r="H95" s="22">
        <v>7</v>
      </c>
      <c r="I95" s="22">
        <v>6</v>
      </c>
      <c r="J95" s="22">
        <v>5</v>
      </c>
      <c r="K95" s="22"/>
      <c r="L95" s="22">
        <v>9.5</v>
      </c>
      <c r="M95" s="22">
        <v>7</v>
      </c>
      <c r="N95" s="22">
        <v>7</v>
      </c>
      <c r="O95" s="22">
        <v>7</v>
      </c>
      <c r="P95" s="22"/>
      <c r="Q95" s="24">
        <f t="shared" si="7"/>
        <v>5.1</v>
      </c>
      <c r="R95" s="25" t="str">
        <f t="shared" si="8"/>
        <v>TRUNG BÌNH</v>
      </c>
      <c r="S95" s="42" t="s">
        <v>24</v>
      </c>
      <c r="T95" s="39" t="s">
        <v>307</v>
      </c>
      <c r="U95" s="21"/>
      <c r="V95" s="21" t="s">
        <v>302</v>
      </c>
    </row>
    <row r="96" spans="1:22" s="27" customFormat="1" ht="19.5" customHeight="1" hidden="1">
      <c r="A96" s="18">
        <v>85</v>
      </c>
      <c r="B96" s="59" t="s">
        <v>151</v>
      </c>
      <c r="C96" s="36" t="s">
        <v>63</v>
      </c>
      <c r="D96" s="19" t="s">
        <v>227</v>
      </c>
      <c r="E96" s="20" t="s">
        <v>11</v>
      </c>
      <c r="F96" s="21" t="s">
        <v>38</v>
      </c>
      <c r="G96" s="22">
        <v>8.5</v>
      </c>
      <c r="H96" s="22"/>
      <c r="I96" s="22">
        <v>7.5</v>
      </c>
      <c r="J96" s="22"/>
      <c r="K96" s="22"/>
      <c r="L96" s="22">
        <v>7.5</v>
      </c>
      <c r="M96" s="22">
        <v>7.5</v>
      </c>
      <c r="N96" s="22">
        <v>9</v>
      </c>
      <c r="O96" s="22">
        <v>9</v>
      </c>
      <c r="P96" s="22"/>
      <c r="Q96" s="24">
        <f t="shared" si="7"/>
        <v>4.925</v>
      </c>
      <c r="R96" s="25" t="str">
        <f t="shared" si="8"/>
        <v>TRUNG BÌNH</v>
      </c>
      <c r="S96" s="42" t="s">
        <v>24</v>
      </c>
      <c r="T96" s="39" t="s">
        <v>307</v>
      </c>
      <c r="U96" s="21"/>
      <c r="V96" s="26"/>
    </row>
    <row r="97" spans="1:22" s="27" customFormat="1" ht="19.5" customHeight="1" hidden="1">
      <c r="A97" s="18">
        <v>11</v>
      </c>
      <c r="B97" s="59" t="s">
        <v>189</v>
      </c>
      <c r="C97" s="36" t="s">
        <v>38</v>
      </c>
      <c r="D97" s="19" t="s">
        <v>276</v>
      </c>
      <c r="E97" s="20" t="s">
        <v>16</v>
      </c>
      <c r="F97" s="21" t="s">
        <v>56</v>
      </c>
      <c r="G97" s="22">
        <v>7.5</v>
      </c>
      <c r="H97" s="22">
        <v>6</v>
      </c>
      <c r="I97" s="22"/>
      <c r="J97" s="22"/>
      <c r="K97" s="22"/>
      <c r="L97" s="22">
        <v>5</v>
      </c>
      <c r="M97" s="23">
        <v>3</v>
      </c>
      <c r="N97" s="22">
        <v>7</v>
      </c>
      <c r="O97" s="22">
        <v>5</v>
      </c>
      <c r="P97" s="22">
        <v>9</v>
      </c>
      <c r="Q97" s="24">
        <f t="shared" si="7"/>
        <v>4.125</v>
      </c>
      <c r="R97" s="25" t="str">
        <f t="shared" si="8"/>
        <v>KHÔNG ĐẠT</v>
      </c>
      <c r="S97" s="42" t="s">
        <v>24</v>
      </c>
      <c r="T97" s="39" t="s">
        <v>307</v>
      </c>
      <c r="U97" s="21"/>
      <c r="V97" s="28" t="s">
        <v>302</v>
      </c>
    </row>
    <row r="98" spans="1:22" s="27" customFormat="1" ht="19.5" customHeight="1" hidden="1">
      <c r="A98" s="18">
        <v>84</v>
      </c>
      <c r="B98" s="59" t="s">
        <v>141</v>
      </c>
      <c r="C98" s="36" t="s">
        <v>63</v>
      </c>
      <c r="D98" s="19" t="s">
        <v>215</v>
      </c>
      <c r="E98" s="20" t="s">
        <v>16</v>
      </c>
      <c r="F98" s="21" t="s">
        <v>56</v>
      </c>
      <c r="G98" s="22">
        <v>7.5</v>
      </c>
      <c r="H98" s="22"/>
      <c r="I98" s="22"/>
      <c r="J98" s="22"/>
      <c r="K98" s="22">
        <v>8</v>
      </c>
      <c r="L98" s="22"/>
      <c r="M98" s="22">
        <v>7.5</v>
      </c>
      <c r="N98" s="22">
        <v>7.5</v>
      </c>
      <c r="O98" s="22">
        <v>9</v>
      </c>
      <c r="P98" s="22"/>
      <c r="Q98" s="24">
        <f t="shared" si="7"/>
        <v>3.95</v>
      </c>
      <c r="R98" s="25" t="str">
        <f t="shared" si="8"/>
        <v>TRUNG BÌNH</v>
      </c>
      <c r="S98" s="42" t="s">
        <v>24</v>
      </c>
      <c r="T98" s="39" t="s">
        <v>307</v>
      </c>
      <c r="U98" s="21"/>
      <c r="V98" s="26" t="s">
        <v>305</v>
      </c>
    </row>
    <row r="99" spans="1:22" s="27" customFormat="1" ht="19.5" customHeight="1" hidden="1">
      <c r="A99" s="18">
        <v>80</v>
      </c>
      <c r="B99" s="59" t="s">
        <v>154</v>
      </c>
      <c r="C99" s="37" t="s">
        <v>31</v>
      </c>
      <c r="D99" s="43" t="s">
        <v>231</v>
      </c>
      <c r="E99" s="44" t="s">
        <v>16</v>
      </c>
      <c r="F99" s="21" t="s">
        <v>56</v>
      </c>
      <c r="G99" s="22">
        <v>8</v>
      </c>
      <c r="H99" s="22"/>
      <c r="I99" s="22"/>
      <c r="J99" s="22"/>
      <c r="K99" s="22">
        <v>8</v>
      </c>
      <c r="L99" s="22"/>
      <c r="M99" s="22">
        <v>7</v>
      </c>
      <c r="N99" s="22">
        <v>8.5</v>
      </c>
      <c r="O99" s="22">
        <v>6.5</v>
      </c>
      <c r="P99" s="22"/>
      <c r="Q99" s="24">
        <f t="shared" si="7"/>
        <v>3.825</v>
      </c>
      <c r="R99" s="25" t="str">
        <f t="shared" si="8"/>
        <v>TRUNG BÌNH</v>
      </c>
      <c r="S99" s="42" t="s">
        <v>24</v>
      </c>
      <c r="T99" s="39" t="s">
        <v>307</v>
      </c>
      <c r="U99" s="21"/>
      <c r="V99" s="26" t="s">
        <v>305</v>
      </c>
    </row>
    <row r="100" spans="1:22" s="27" customFormat="1" ht="19.5" customHeight="1" hidden="1">
      <c r="A100" s="18">
        <v>52</v>
      </c>
      <c r="B100" s="59" t="s">
        <v>143</v>
      </c>
      <c r="C100" s="36" t="s">
        <v>104</v>
      </c>
      <c r="D100" s="19" t="s">
        <v>217</v>
      </c>
      <c r="E100" s="20" t="s">
        <v>51</v>
      </c>
      <c r="F100" s="21" t="s">
        <v>56</v>
      </c>
      <c r="G100" s="22">
        <v>8</v>
      </c>
      <c r="H100" s="22"/>
      <c r="I100" s="22">
        <v>7.5</v>
      </c>
      <c r="J100" s="22"/>
      <c r="K100" s="22"/>
      <c r="L100" s="22"/>
      <c r="M100" s="22">
        <v>7.5</v>
      </c>
      <c r="N100" s="22">
        <v>6.5</v>
      </c>
      <c r="O100" s="23">
        <v>2.5</v>
      </c>
      <c r="P100" s="22"/>
      <c r="Q100" s="24">
        <f t="shared" si="7"/>
        <v>3.5</v>
      </c>
      <c r="R100" s="25" t="str">
        <f t="shared" si="8"/>
        <v>KHÔNG ĐẠT</v>
      </c>
      <c r="S100" s="42" t="s">
        <v>24</v>
      </c>
      <c r="T100" s="39" t="s">
        <v>307</v>
      </c>
      <c r="U100" s="21"/>
      <c r="V100" s="26" t="s">
        <v>302</v>
      </c>
    </row>
    <row r="101" spans="1:22" s="27" customFormat="1" ht="19.5" customHeight="1" hidden="1">
      <c r="A101" s="18">
        <v>25</v>
      </c>
      <c r="B101" s="59" t="s">
        <v>148</v>
      </c>
      <c r="C101" s="60" t="s">
        <v>32</v>
      </c>
      <c r="D101" s="19" t="s">
        <v>299</v>
      </c>
      <c r="E101" s="20" t="s">
        <v>46</v>
      </c>
      <c r="F101" s="21" t="s">
        <v>56</v>
      </c>
      <c r="G101" s="22"/>
      <c r="H101" s="22">
        <v>8</v>
      </c>
      <c r="I101" s="22"/>
      <c r="J101" s="22"/>
      <c r="K101" s="22"/>
      <c r="L101" s="22">
        <v>9.5</v>
      </c>
      <c r="M101" s="22">
        <v>7</v>
      </c>
      <c r="N101" s="22">
        <v>6.5</v>
      </c>
      <c r="O101" s="23">
        <v>4.5</v>
      </c>
      <c r="P101" s="22"/>
      <c r="Q101" s="24">
        <f t="shared" si="7"/>
        <v>3</v>
      </c>
      <c r="R101" s="25" t="str">
        <f t="shared" si="8"/>
        <v>KHÔNG ĐẠT</v>
      </c>
      <c r="S101" s="42" t="s">
        <v>24</v>
      </c>
      <c r="T101" s="39" t="s">
        <v>307</v>
      </c>
      <c r="U101" s="21"/>
      <c r="V101" s="21" t="s">
        <v>304</v>
      </c>
    </row>
    <row r="102" spans="1:22" s="27" customFormat="1" ht="19.5" customHeight="1" hidden="1">
      <c r="A102" s="18">
        <v>65</v>
      </c>
      <c r="B102" s="59" t="s">
        <v>165</v>
      </c>
      <c r="C102" s="31" t="s">
        <v>71</v>
      </c>
      <c r="D102" s="19" t="s">
        <v>249</v>
      </c>
      <c r="E102" s="20" t="s">
        <v>13</v>
      </c>
      <c r="F102" s="21" t="s">
        <v>56</v>
      </c>
      <c r="G102" s="22"/>
      <c r="H102" s="22"/>
      <c r="I102" s="22"/>
      <c r="J102" s="22"/>
      <c r="K102" s="22"/>
      <c r="L102" s="23">
        <v>2</v>
      </c>
      <c r="M102" s="22">
        <v>8</v>
      </c>
      <c r="N102" s="22">
        <v>7</v>
      </c>
      <c r="O102" s="22">
        <v>9.5</v>
      </c>
      <c r="P102" s="22"/>
      <c r="Q102" s="24">
        <f t="shared" si="7"/>
        <v>2.9</v>
      </c>
      <c r="R102" s="25" t="str">
        <f t="shared" si="8"/>
        <v>KHÔNG ĐẠT</v>
      </c>
      <c r="S102" s="42" t="s">
        <v>24</v>
      </c>
      <c r="T102" s="39" t="s">
        <v>307</v>
      </c>
      <c r="U102" s="21"/>
      <c r="V102" s="26" t="s">
        <v>302</v>
      </c>
    </row>
    <row r="103" spans="1:22" s="27" customFormat="1" ht="19.5" customHeight="1" hidden="1">
      <c r="A103" s="18">
        <v>17</v>
      </c>
      <c r="B103" s="59" t="s">
        <v>196</v>
      </c>
      <c r="C103" s="37" t="s">
        <v>111</v>
      </c>
      <c r="D103" s="19" t="s">
        <v>282</v>
      </c>
      <c r="E103" s="20" t="s">
        <v>14</v>
      </c>
      <c r="F103" s="21" t="s">
        <v>56</v>
      </c>
      <c r="G103" s="22"/>
      <c r="H103" s="22"/>
      <c r="I103" s="22">
        <v>8</v>
      </c>
      <c r="J103" s="22"/>
      <c r="K103" s="22"/>
      <c r="L103" s="22"/>
      <c r="M103" s="22"/>
      <c r="N103" s="22"/>
      <c r="O103" s="22"/>
      <c r="P103" s="22"/>
      <c r="Q103" s="24">
        <f>((G103*1)+(H103*1)+(I103*3)+(J103*2)+(K103*2)+(L103*1))/10</f>
        <v>2.4</v>
      </c>
      <c r="R103" s="25" t="str">
        <f t="shared" si="8"/>
        <v>TRUNG BÌNH</v>
      </c>
      <c r="S103" s="42" t="s">
        <v>24</v>
      </c>
      <c r="T103" s="39" t="s">
        <v>307</v>
      </c>
      <c r="U103" s="21"/>
      <c r="V103" s="26" t="s">
        <v>303</v>
      </c>
    </row>
    <row r="104" spans="1:22" s="27" customFormat="1" ht="19.5" customHeight="1" hidden="1">
      <c r="A104" s="18">
        <v>18</v>
      </c>
      <c r="B104" s="59" t="s">
        <v>61</v>
      </c>
      <c r="C104" s="36" t="s">
        <v>124</v>
      </c>
      <c r="D104" s="19" t="s">
        <v>246</v>
      </c>
      <c r="E104" s="20" t="s">
        <v>247</v>
      </c>
      <c r="F104" s="21" t="s">
        <v>56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4">
        <f>((G104*1)+(H104*1)+(I104*3)+(J104*2)+(K104*2)+(L104*1)+(M104*2)+(N104*3)+(O104*2)+(P104*3))/20</f>
        <v>0</v>
      </c>
      <c r="R104" s="25" t="str">
        <f t="shared" si="8"/>
        <v>KHÔNG ĐẠT</v>
      </c>
      <c r="S104" s="42" t="s">
        <v>24</v>
      </c>
      <c r="T104" s="39" t="s">
        <v>307</v>
      </c>
      <c r="U104" s="21"/>
      <c r="V104" s="21" t="s">
        <v>302</v>
      </c>
    </row>
    <row r="105" spans="1:22" s="27" customFormat="1" ht="19.5" customHeight="1" hidden="1">
      <c r="A105" s="18">
        <v>30</v>
      </c>
      <c r="B105" s="59" t="s">
        <v>186</v>
      </c>
      <c r="C105" s="31" t="s">
        <v>82</v>
      </c>
      <c r="D105" s="19" t="s">
        <v>272</v>
      </c>
      <c r="E105" s="20" t="s">
        <v>9</v>
      </c>
      <c r="F105" s="21" t="s">
        <v>56</v>
      </c>
      <c r="G105" s="22"/>
      <c r="H105" s="61"/>
      <c r="I105" s="61"/>
      <c r="J105" s="61"/>
      <c r="K105" s="61"/>
      <c r="L105" s="61"/>
      <c r="M105" s="61"/>
      <c r="N105" s="61"/>
      <c r="O105" s="61"/>
      <c r="P105" s="61"/>
      <c r="Q105" s="24">
        <f>((G105*1)+(H105*1)+(I105*3)+(J105*2)+(K105*2)+(L105*1)+(M105*2)+(N105*3)+(O105*2)+(P105*3))/20</f>
        <v>0</v>
      </c>
      <c r="R105" s="25" t="str">
        <f t="shared" si="8"/>
        <v>KHÔNG ĐẠT</v>
      </c>
      <c r="S105" s="42" t="s">
        <v>24</v>
      </c>
      <c r="T105" s="39" t="s">
        <v>307</v>
      </c>
      <c r="U105" s="21"/>
      <c r="V105" s="21" t="s">
        <v>302</v>
      </c>
    </row>
    <row r="106" spans="1:22" s="27" customFormat="1" ht="19.5" customHeight="1" hidden="1">
      <c r="A106" s="18">
        <v>48</v>
      </c>
      <c r="B106" s="59" t="s">
        <v>191</v>
      </c>
      <c r="C106" s="31" t="s">
        <v>66</v>
      </c>
      <c r="D106" s="19" t="s">
        <v>277</v>
      </c>
      <c r="E106" s="20" t="s">
        <v>81</v>
      </c>
      <c r="F106" s="21" t="s">
        <v>56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4">
        <f>((G106*1)+(H106*1)+(I106*3)+(J106*2)+(K106*2)+(L106*1)+(M106*2)+(N106*3)+(O106*2)+(P106*3))/20</f>
        <v>0</v>
      </c>
      <c r="R106" s="25" t="str">
        <f t="shared" si="8"/>
        <v>KHÔNG ĐẠT</v>
      </c>
      <c r="S106" s="42" t="s">
        <v>24</v>
      </c>
      <c r="T106" s="39" t="s">
        <v>307</v>
      </c>
      <c r="U106" s="21"/>
      <c r="V106" s="21" t="s">
        <v>302</v>
      </c>
    </row>
    <row r="107" spans="1:22" s="17" customFormat="1" ht="19.5" customHeight="1" hidden="1">
      <c r="A107" s="45">
        <v>88</v>
      </c>
      <c r="B107" s="57"/>
      <c r="C107" s="34"/>
      <c r="D107" s="46"/>
      <c r="E107" s="56"/>
      <c r="F107" s="48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51"/>
      <c r="R107" s="52"/>
      <c r="S107" s="53"/>
      <c r="T107" s="54"/>
      <c r="U107" s="48"/>
      <c r="V107" s="48"/>
    </row>
    <row r="108" spans="1:22" s="17" customFormat="1" ht="19.5" customHeight="1" hidden="1">
      <c r="A108" s="45">
        <v>89</v>
      </c>
      <c r="B108" s="58"/>
      <c r="C108" s="41"/>
      <c r="D108" s="46"/>
      <c r="E108" s="47"/>
      <c r="F108" s="48"/>
      <c r="G108" s="49"/>
      <c r="H108" s="50"/>
      <c r="I108" s="50"/>
      <c r="J108" s="50"/>
      <c r="K108" s="50"/>
      <c r="L108" s="50"/>
      <c r="M108" s="50"/>
      <c r="N108" s="50"/>
      <c r="O108" s="50"/>
      <c r="P108" s="50"/>
      <c r="Q108" s="51"/>
      <c r="R108" s="52"/>
      <c r="S108" s="53"/>
      <c r="T108" s="54"/>
      <c r="U108" s="48"/>
      <c r="V108" s="48"/>
    </row>
    <row r="109" spans="1:22" s="17" customFormat="1" ht="19.5" customHeight="1" hidden="1">
      <c r="A109" s="45">
        <v>90</v>
      </c>
      <c r="B109" s="32"/>
      <c r="C109" s="35"/>
      <c r="D109" s="46"/>
      <c r="E109" s="47"/>
      <c r="F109" s="48"/>
      <c r="G109" s="49"/>
      <c r="H109" s="49"/>
      <c r="I109" s="49"/>
      <c r="J109" s="55"/>
      <c r="K109" s="49"/>
      <c r="L109" s="49"/>
      <c r="M109" s="49"/>
      <c r="N109" s="49"/>
      <c r="O109" s="49"/>
      <c r="P109" s="49"/>
      <c r="Q109" s="51"/>
      <c r="R109" s="52"/>
      <c r="S109" s="53"/>
      <c r="T109" s="54"/>
      <c r="U109" s="48"/>
      <c r="V109" s="48"/>
    </row>
  </sheetData>
  <sheetProtection password="DEBC" sheet="1" objects="1" scenarios="1" selectLockedCells="1" selectUnlockedCells="1"/>
  <mergeCells count="6">
    <mergeCell ref="A1:V1"/>
    <mergeCell ref="A2:V2"/>
    <mergeCell ref="A3:I3"/>
    <mergeCell ref="A5:V5"/>
    <mergeCell ref="B6:C6"/>
    <mergeCell ref="S6:T6"/>
  </mergeCells>
  <printOptions/>
  <pageMargins left="0.28" right="0.22" top="0.58" bottom="0.21" header="0" footer="0"/>
  <pageSetup horizontalDpi="600" verticalDpi="600" orientation="portrait" paperSize="9" r:id="rId2"/>
  <headerFooter differentFirst="1"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GIAODUC</dc:creator>
  <cp:keywords/>
  <dc:description/>
  <cp:lastModifiedBy>DELL</cp:lastModifiedBy>
  <cp:lastPrinted>2020-12-21T07:22:02Z</cp:lastPrinted>
  <dcterms:created xsi:type="dcterms:W3CDTF">2008-05-05T05:57:31Z</dcterms:created>
  <dcterms:modified xsi:type="dcterms:W3CDTF">2020-12-21T07:27:22Z</dcterms:modified>
  <cp:category/>
  <cp:version/>
  <cp:contentType/>
  <cp:contentStatus/>
</cp:coreProperties>
</file>